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Olivia\Website Documents\"/>
    </mc:Choice>
  </mc:AlternateContent>
  <xr:revisionPtr revIDLastSave="0" documentId="8_{1B7D54E4-20F6-4568-B0AC-B1BE4045F1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XPENSE REPORT FORM" sheetId="1" r:id="rId1"/>
    <sheet name="ACCOUNT CODES" sheetId="2" r:id="rId2"/>
    <sheet name="DEPARTMENT" sheetId="5" r:id="rId3"/>
  </sheets>
  <externalReferences>
    <externalReference r:id="rId4"/>
  </externalReferences>
  <definedNames>
    <definedName name="ACCOUNT">'ACCOUNT CODES'!$A$2:$A$129</definedName>
    <definedName name="AccountName">#REF!</definedName>
    <definedName name="Accounts">[1]Accounts!$A$2:$A$129</definedName>
    <definedName name="DEPARTMENT">DEPARTMENT!$A$2:$A$73</definedName>
    <definedName name="_xlnm.Print_Area" localSheetId="2">DEPARTMENT!$A$1:$C$73</definedName>
    <definedName name="_xlnm.Print_Area" localSheetId="0">'EXPENSE REPORT FORM'!$A$1:$H$67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44" i="1" l="1"/>
  <c r="F27" i="1"/>
  <c r="G27" i="1"/>
  <c r="G21" i="1"/>
  <c r="H21" i="1" s="1"/>
  <c r="G22" i="1"/>
  <c r="H22" i="1" s="1"/>
  <c r="G23" i="1"/>
  <c r="H23" i="1" s="1"/>
  <c r="G24" i="1"/>
  <c r="H24" i="1" s="1"/>
  <c r="G25" i="1"/>
  <c r="H25" i="1" s="1"/>
  <c r="G26" i="1"/>
  <c r="H26" i="1" s="1"/>
  <c r="G20" i="1"/>
  <c r="H20" i="1" s="1"/>
  <c r="H60" i="1"/>
  <c r="H32" i="1"/>
  <c r="H33" i="1"/>
  <c r="H34" i="1"/>
  <c r="H35" i="1"/>
  <c r="H36" i="1"/>
  <c r="H37" i="1"/>
  <c r="H38" i="1"/>
  <c r="H39" i="1"/>
  <c r="H40" i="1"/>
  <c r="H41" i="1"/>
  <c r="H42" i="1"/>
  <c r="H43" i="1"/>
  <c r="H19" i="1"/>
  <c r="I51" i="1"/>
  <c r="J51" i="1" s="1"/>
  <c r="I52" i="1"/>
  <c r="J52" i="1" s="1"/>
  <c r="I53" i="1"/>
  <c r="J53" i="1" s="1"/>
  <c r="E53" i="1" s="1"/>
  <c r="I54" i="1"/>
  <c r="J54" i="1" s="1"/>
  <c r="E54" i="1" s="1"/>
  <c r="I55" i="1"/>
  <c r="J55" i="1" s="1"/>
  <c r="E55" i="1" s="1"/>
  <c r="I56" i="1"/>
  <c r="J56" i="1" s="1"/>
  <c r="E56" i="1" s="1"/>
  <c r="I57" i="1"/>
  <c r="J57" i="1" s="1"/>
  <c r="E57" i="1" s="1"/>
  <c r="I58" i="1"/>
  <c r="J58" i="1" s="1"/>
  <c r="E58" i="1" s="1"/>
  <c r="I59" i="1"/>
  <c r="J59" i="1" s="1"/>
  <c r="E59" i="1" s="1"/>
  <c r="I50" i="1"/>
  <c r="J50" i="1" s="1"/>
  <c r="I49" i="1"/>
  <c r="J49" i="1" s="1"/>
  <c r="F44" i="1"/>
  <c r="E44" i="1"/>
  <c r="G44" i="1"/>
  <c r="H27" i="1" l="1"/>
  <c r="H44" i="1"/>
  <c r="G8" i="1" l="1"/>
</calcChain>
</file>

<file path=xl/sharedStrings.xml><?xml version="1.0" encoding="utf-8"?>
<sst xmlns="http://schemas.openxmlformats.org/spreadsheetml/2006/main" count="404" uniqueCount="369">
  <si>
    <t>NAME:</t>
  </si>
  <si>
    <t>DEPARTMENT:</t>
  </si>
  <si>
    <t>DATE</t>
  </si>
  <si>
    <t>PURPOSE OF TRIP</t>
  </si>
  <si>
    <t>MILES</t>
  </si>
  <si>
    <t>RATE</t>
  </si>
  <si>
    <t>LODGING</t>
  </si>
  <si>
    <t>AMOUNT</t>
  </si>
  <si>
    <t>TOTAL</t>
  </si>
  <si>
    <t>MANAGER APPROVAL:</t>
  </si>
  <si>
    <t>EMPLOYEE SIGNATURE:</t>
  </si>
  <si>
    <t>TRAVEL EXPENSES</t>
  </si>
  <si>
    <t>ESTABLISHMENT</t>
  </si>
  <si>
    <t>PURPOSE</t>
  </si>
  <si>
    <t>Account #</t>
  </si>
  <si>
    <t>AIRFARE</t>
  </si>
  <si>
    <t>MEALS</t>
  </si>
  <si>
    <t>MISC.</t>
  </si>
  <si>
    <t>OTHER EXPENSES</t>
  </si>
  <si>
    <t xml:space="preserve">Account Name </t>
  </si>
  <si>
    <t>Definition Reminder</t>
  </si>
  <si>
    <t>Business Purpose</t>
  </si>
  <si>
    <t xml:space="preserve">Auditing - Prof Services </t>
  </si>
  <si>
    <t xml:space="preserve">Auditing fees </t>
  </si>
  <si>
    <t xml:space="preserve">Professional Services - Acctng </t>
  </si>
  <si>
    <t>Accounting services not related to the audit</t>
  </si>
  <si>
    <t xml:space="preserve">School Planning Consultant </t>
  </si>
  <si>
    <t>Catholic Schools Office use only</t>
  </si>
  <si>
    <t xml:space="preserve">Professional Services - Other  </t>
  </si>
  <si>
    <t>professional services other than legal and accounting i.e. consulting fees</t>
  </si>
  <si>
    <t>Professional Services - Legal</t>
  </si>
  <si>
    <t>Legal fees (can change name to Professional Services - Legal)</t>
  </si>
  <si>
    <t xml:space="preserve">Bond Issuance Costs  </t>
  </si>
  <si>
    <t>Cost associated with the bond - only used in D &amp; L</t>
  </si>
  <si>
    <t xml:space="preserve">Computer Consulting  </t>
  </si>
  <si>
    <t>Consulting services, mainly for accounting software - used by finance</t>
  </si>
  <si>
    <t xml:space="preserve">Mailing Service </t>
  </si>
  <si>
    <t>Services used for bulk mailings - mainly Stewardship office</t>
  </si>
  <si>
    <t xml:space="preserve">Advertising </t>
  </si>
  <si>
    <t>Advertising charges</t>
  </si>
  <si>
    <t>News Wire Services</t>
  </si>
  <si>
    <t>Used by Miscellany Office only</t>
  </si>
  <si>
    <t xml:space="preserve">Publishing Costs  </t>
  </si>
  <si>
    <t>Used by Miscellany &amp; Publications Office only</t>
  </si>
  <si>
    <t xml:space="preserve">Tribunal Appeals  </t>
  </si>
  <si>
    <t>Used by Tribunal Office only</t>
  </si>
  <si>
    <t xml:space="preserve">Video Production  </t>
  </si>
  <si>
    <t xml:space="preserve">Used by Stewardship office but can be used for any video project </t>
  </si>
  <si>
    <t xml:space="preserve">Tuition, Room &amp; Board </t>
  </si>
  <si>
    <t>Used for seminarians, priests and any diocesan employee attending semester classes</t>
  </si>
  <si>
    <t xml:space="preserve">Psychological evaluation </t>
  </si>
  <si>
    <t>Used for evaluation services</t>
  </si>
  <si>
    <t xml:space="preserve">Photographers &amp; journalists  </t>
  </si>
  <si>
    <t xml:space="preserve">Temporary Help  </t>
  </si>
  <si>
    <t>cost associated with temporary employees i.e. employee's hired to short term project (2 or 3 months), employee's hired to fill positions during maternity leave or illness</t>
  </si>
  <si>
    <t>Payroll Processing Fees</t>
  </si>
  <si>
    <t>Paycor fees</t>
  </si>
  <si>
    <t>Vatican Fees</t>
  </si>
  <si>
    <t>Used only by Tribunal to record expenses paid to the Vatican</t>
  </si>
  <si>
    <t>Funeral Costs</t>
  </si>
  <si>
    <t>Used by priest assistance/priest personnel to pay costs associated with priest funerals</t>
  </si>
  <si>
    <t xml:space="preserve">Background Investigations  </t>
  </si>
  <si>
    <t>Used primarily by Child Protection Services for background investigations</t>
  </si>
  <si>
    <t xml:space="preserve">Pastoral Assistance </t>
  </si>
  <si>
    <t>Settlements to individuals to be paid in specific circumstances as recommended by legal counsel and Office of Finance.</t>
  </si>
  <si>
    <t xml:space="preserve">USCCB Screening Audit </t>
  </si>
  <si>
    <t>Used by Child Protection Office for their audit by USCCB</t>
  </si>
  <si>
    <t xml:space="preserve">Bank Fees-Charges </t>
  </si>
  <si>
    <t>Fees charged by bank for services or products.  i.e. check or deposit slip orders</t>
  </si>
  <si>
    <t>Late Fees</t>
  </si>
  <si>
    <t>Fees charged for past due invoices</t>
  </si>
  <si>
    <t xml:space="preserve">Health Ins Broker-Consulting </t>
  </si>
  <si>
    <t>Used only by Finance office for insurance consulting services</t>
  </si>
  <si>
    <t xml:space="preserve">Counseling  </t>
  </si>
  <si>
    <t>Counseling services to be paid in specific circumstances as determined by the Office of Finance</t>
  </si>
  <si>
    <t xml:space="preserve">Religious Supplies </t>
  </si>
  <si>
    <t>Used for any supplies used in a religious celebration.  i.e. wine, wafers, candles, etc.</t>
  </si>
  <si>
    <t xml:space="preserve">Office Supplies </t>
  </si>
  <si>
    <t>Any supplies used for the function of an office.  i.e. paper, pens, folders</t>
  </si>
  <si>
    <t xml:space="preserve">Publication  </t>
  </si>
  <si>
    <t>This account is for newspaper subscriptions, books or any other kind of periodicals</t>
  </si>
  <si>
    <t xml:space="preserve">Printing and Stationery  </t>
  </si>
  <si>
    <t>Used for copier expense or outside coping or printing services, stationery</t>
  </si>
  <si>
    <t>Postage</t>
  </si>
  <si>
    <t>All postage including postage machines leases and service contracts</t>
  </si>
  <si>
    <t xml:space="preserve">Florist Bills  </t>
  </si>
  <si>
    <t xml:space="preserve">Florist </t>
  </si>
  <si>
    <t xml:space="preserve">Computer Supplies  </t>
  </si>
  <si>
    <t>Cases for laptop, cables, mouse, ink, software</t>
  </si>
  <si>
    <t xml:space="preserve">Supplies, Non-Office </t>
  </si>
  <si>
    <t>Supplies used to make repairs or for the function of the building. i.e. light bulb, toilet paper, paper towels, kitchen supplies, etc.</t>
  </si>
  <si>
    <t xml:space="preserve">Computer Licensing Fees </t>
  </si>
  <si>
    <t>Software licensing, i.e. Serenic, Blackbaud, Quickbooks</t>
  </si>
  <si>
    <t xml:space="preserve">Curriculum Development </t>
  </si>
  <si>
    <t>Used for expenses in developing a curriculum plan for schools or programs</t>
  </si>
  <si>
    <t xml:space="preserve">Household Expense </t>
  </si>
  <si>
    <t>Used for cleaning supplies, linens, etc.</t>
  </si>
  <si>
    <t xml:space="preserve">Educational Books and Fees  </t>
  </si>
  <si>
    <t>Used books and any additional fees for training or educational classes - not tuition</t>
  </si>
  <si>
    <t xml:space="preserve">Shipping Expense (Rome)  </t>
  </si>
  <si>
    <t>Shipping/postage expense to shipping things to Rome</t>
  </si>
  <si>
    <t>Groceries</t>
  </si>
  <si>
    <t>Used by Drexel House and Bishop's house for grocery expense</t>
  </si>
  <si>
    <t xml:space="preserve">Program Supplies  </t>
  </si>
  <si>
    <t>Supplies used for specific programs</t>
  </si>
  <si>
    <t>required</t>
  </si>
  <si>
    <t>Recognition</t>
  </si>
  <si>
    <t>Used to recognize any employee or committee member with a gift, award, etc.</t>
  </si>
  <si>
    <t xml:space="preserve">Sales-Use Tax </t>
  </si>
  <si>
    <t>sales tax</t>
  </si>
  <si>
    <t xml:space="preserve">Supplies - Miscellaneous Expen  </t>
  </si>
  <si>
    <t>Miscellaneous supplies not accounted for in other supply accounts.  This should not be a catch all</t>
  </si>
  <si>
    <t xml:space="preserve">Unallocated Credit Card Charge </t>
  </si>
  <si>
    <t>Used as a place holder for credit card expenses not yet identified</t>
  </si>
  <si>
    <t xml:space="preserve">Religious Celebrations  </t>
  </si>
  <si>
    <t>Used for ordinations, Chrism mass, etc.</t>
  </si>
  <si>
    <t xml:space="preserve">Retreats  </t>
  </si>
  <si>
    <t>cost for an employee to attend a retreat, generally a registration fee, not including travel costs</t>
  </si>
  <si>
    <t xml:space="preserve">Seminars </t>
  </si>
  <si>
    <t>fees charged for employee to attend seminars</t>
  </si>
  <si>
    <t xml:space="preserve">Conferences and Meetings  </t>
  </si>
  <si>
    <t>fees for employees to attend conference, usually annual conferences - does not include airfare or lodging</t>
  </si>
  <si>
    <t xml:space="preserve">DIOCESAN sponsored RETREATS </t>
  </si>
  <si>
    <t>rental of facility, supplies associated with the leadership workshops, cost associated with guest speakers (fees, travel, stipends) - *use business purpose assigned</t>
  </si>
  <si>
    <t>may be required</t>
  </si>
  <si>
    <t xml:space="preserve">Workshops--In-Service  </t>
  </si>
  <si>
    <t>costs associated with diocesan sponsored workshops i.e. rental of facility, supplies associated with the workshop, cost associated with guest speakers (fees, travel, stipends) - *use business purpose assigned</t>
  </si>
  <si>
    <t xml:space="preserve">Board/Committee Meetings  </t>
  </si>
  <si>
    <t>cost associated with hosting board or committee meetings i.e. supplies and materials or food</t>
  </si>
  <si>
    <t xml:space="preserve">DOC sponsored youth conference </t>
  </si>
  <si>
    <t>rental of facility, supplies associated with Diocesan Conferences, cost associated with guest speakers (fees, travel, stipends)</t>
  </si>
  <si>
    <t xml:space="preserve">Christmas Party  </t>
  </si>
  <si>
    <t>This account is only in the Bishop's cost center to cover the cost of the Christmas party</t>
  </si>
  <si>
    <t xml:space="preserve">Bishop's Business Meals-functi  </t>
  </si>
  <si>
    <t>This account is only in the Bishop's cost center to cover meals with others, not used for the Bishop's residence</t>
  </si>
  <si>
    <t>National-World youth events</t>
  </si>
  <si>
    <t>rental of facility, supplies associated with the National Youth Conference, cost associated with guest speakers (fees, travel, stipends) - Youth Ministry only - *use business purpose assigned</t>
  </si>
  <si>
    <t xml:space="preserve">Regional Meetings  </t>
  </si>
  <si>
    <t>costs associated with hosting a regional meeting</t>
  </si>
  <si>
    <t xml:space="preserve">DOC sponsored CONFERENCES-Meet </t>
  </si>
  <si>
    <t>This is for conferences and meetings that the DOC sponsors includes any expenses for supplies or facility rentals associated with the conference or meeting.</t>
  </si>
  <si>
    <t xml:space="preserve">Donor Recognition  </t>
  </si>
  <si>
    <t>Used by Stewardship office for recognition of any donors</t>
  </si>
  <si>
    <t xml:space="preserve">Deanery Coordinator Expenses  </t>
  </si>
  <si>
    <t>Only used by catholic youth ministries for deanery youth coordinators</t>
  </si>
  <si>
    <t xml:space="preserve">Deanery Youth Boards  </t>
  </si>
  <si>
    <t>Only used by catholic youth ministries for special deanery events such as rallies, retreats, etc.</t>
  </si>
  <si>
    <t xml:space="preserve">Evangelization Team  </t>
  </si>
  <si>
    <t>This account is only used by Catholic Youth Ministry</t>
  </si>
  <si>
    <t xml:space="preserve">Staff meetings  </t>
  </si>
  <si>
    <t>Used for staff meeting to include food or anything needed for meeting.</t>
  </si>
  <si>
    <t xml:space="preserve">Membership Dues  </t>
  </si>
  <si>
    <t>professional membership dues</t>
  </si>
  <si>
    <t xml:space="preserve">USCCB </t>
  </si>
  <si>
    <t>Only used by Chancery office for quarterly assessment</t>
  </si>
  <si>
    <t xml:space="preserve">Holy See Financial Support  </t>
  </si>
  <si>
    <t>Only used by Chancery Office for annual CANON 1271 payment</t>
  </si>
  <si>
    <t xml:space="preserve">Training-Education  </t>
  </si>
  <si>
    <t>Used for one-day trainings or in-service training that may be required. i.e. Software training, management training</t>
  </si>
  <si>
    <t xml:space="preserve">Auto Mileage Reimbursement  </t>
  </si>
  <si>
    <t>employee mileage reimbursement only</t>
  </si>
  <si>
    <t xml:space="preserve">Auto - Gas, Repairs, Maint  </t>
  </si>
  <si>
    <t>gas, repairs i.e. flat tires, maintenance i.e. oil changes on diocesan owned cars</t>
  </si>
  <si>
    <t xml:space="preserve">Auto - Insurance  </t>
  </si>
  <si>
    <t>Insurance on diocesan owned cars</t>
  </si>
  <si>
    <t xml:space="preserve">Allowance for Autos  </t>
  </si>
  <si>
    <t>stipend to cover employee's use of individual car</t>
  </si>
  <si>
    <t>Travel - Airfare</t>
  </si>
  <si>
    <t>airfare only - for employees and diocesan representatives</t>
  </si>
  <si>
    <t xml:space="preserve">Travel - Meals  </t>
  </si>
  <si>
    <t>meals while traveling - for employees and diocesan representatives</t>
  </si>
  <si>
    <t xml:space="preserve">Travel - Lodging </t>
  </si>
  <si>
    <t>hotel rooms - for employees and diocesan representatives</t>
  </si>
  <si>
    <t xml:space="preserve">Personnel Recruiting  </t>
  </si>
  <si>
    <t>cost associated with hiring - in Human Resources cost center only</t>
  </si>
  <si>
    <t xml:space="preserve">Travel for Penal Judges </t>
  </si>
  <si>
    <t>cost associated with Penal Judges travel for tribunal cases</t>
  </si>
  <si>
    <t xml:space="preserve">Travel - Miscellaneous </t>
  </si>
  <si>
    <t>travel expenses that do not fit in the other categories i.e.. parking fees, tolls, cab fare</t>
  </si>
  <si>
    <t xml:space="preserve">Telephone  </t>
  </si>
  <si>
    <t>All phone charges. i.e. cell, fax, business</t>
  </si>
  <si>
    <t xml:space="preserve">Connectivity Charges  </t>
  </si>
  <si>
    <t>Internet charges</t>
  </si>
  <si>
    <t xml:space="preserve">Minor Equipment  </t>
  </si>
  <si>
    <t>Equipment less than $5,000 with a useful life of more than one year</t>
  </si>
  <si>
    <t xml:space="preserve">Machine-Equipment Rental  </t>
  </si>
  <si>
    <t xml:space="preserve">Rental of equipment </t>
  </si>
  <si>
    <t xml:space="preserve">Equipment-Repairs Maintenance  </t>
  </si>
  <si>
    <t>Repairs on equipment</t>
  </si>
  <si>
    <t xml:space="preserve">Service/Maintenance Contracts  </t>
  </si>
  <si>
    <t>Contracts on equipment and software</t>
  </si>
  <si>
    <t xml:space="preserve">Computer Maintenance-Upgrade  </t>
  </si>
  <si>
    <t>Upgrades to computer systems/software. Used primarily by computer services</t>
  </si>
  <si>
    <t xml:space="preserve">Property Rent </t>
  </si>
  <si>
    <t>This account is used to pay rent</t>
  </si>
  <si>
    <t xml:space="preserve">Utilities  </t>
  </si>
  <si>
    <t>This account will include all utilities to include electric, cable, water, etc.</t>
  </si>
  <si>
    <t xml:space="preserve">Repairs &amp; Maintenance  </t>
  </si>
  <si>
    <t>must be related to building repairs &amp; maintenance</t>
  </si>
  <si>
    <t xml:space="preserve">Purchased Services </t>
  </si>
  <si>
    <t>pest control, cleaning service, trash service, etc</t>
  </si>
  <si>
    <t xml:space="preserve">Property Ins Chancery  </t>
  </si>
  <si>
    <t>Property Insurance paid by DOC</t>
  </si>
  <si>
    <t xml:space="preserve">Property Taxes  </t>
  </si>
  <si>
    <t>Property Taxes paid by DOC</t>
  </si>
  <si>
    <t xml:space="preserve">Prop Ins Claims (CMRS)  </t>
  </si>
  <si>
    <t>This account is for insurance claims that are paid out.  This is not insurance</t>
  </si>
  <si>
    <t xml:space="preserve">Security Service  </t>
  </si>
  <si>
    <t>Sonitrol</t>
  </si>
  <si>
    <t xml:space="preserve">Grounds Maintenance-Landscapin  </t>
  </si>
  <si>
    <t>lawn service, irrigation service and landscaping etc</t>
  </si>
  <si>
    <t xml:space="preserve">Cathedral  </t>
  </si>
  <si>
    <t>Used for BSA monies to Cathedral</t>
  </si>
  <si>
    <t xml:space="preserve">Regime Fees  </t>
  </si>
  <si>
    <t>Used for regime fees and HOA fees.</t>
  </si>
  <si>
    <t xml:space="preserve">In-kind Rent </t>
  </si>
  <si>
    <t>Used for donated facilities rent</t>
  </si>
  <si>
    <t xml:space="preserve">Parish Financial Assistance-Su  </t>
  </si>
  <si>
    <t>Used for financial assistance to parishes</t>
  </si>
  <si>
    <t>Entity code/Business Purpose required</t>
  </si>
  <si>
    <t xml:space="preserve">Diocesan School Financial Assi  </t>
  </si>
  <si>
    <t>Used for financial assistance to schools</t>
  </si>
  <si>
    <t xml:space="preserve">Subsidy - Diocesan sponsored O  </t>
  </si>
  <si>
    <t xml:space="preserve">Used for financial assistance to diocesan sponsored organizations </t>
  </si>
  <si>
    <t xml:space="preserve">Catholic Charities Diocese of  </t>
  </si>
  <si>
    <t>Financial assistance to catholic charities</t>
  </si>
  <si>
    <t xml:space="preserve">St. Cyprian's Outreach Program  </t>
  </si>
  <si>
    <t xml:space="preserve">Financial assistance to St. Cyprian's outreach program </t>
  </si>
  <si>
    <t xml:space="preserve">Parish Life Facilitator  </t>
  </si>
  <si>
    <t>Used for financial assistance to parishes for parish life facilitator</t>
  </si>
  <si>
    <t xml:space="preserve">Franciscan Center </t>
  </si>
  <si>
    <t xml:space="preserve">Financial assistance to Franciscan Center </t>
  </si>
  <si>
    <t xml:space="preserve">Internal BSA - General  </t>
  </si>
  <si>
    <t>Used for transfer of funds to the endowment</t>
  </si>
  <si>
    <t xml:space="preserve">Priest Retirement  </t>
  </si>
  <si>
    <t>Used for transfer of funds to priest retirement</t>
  </si>
  <si>
    <t xml:space="preserve">St. Ann's Outreach Center, Kin  </t>
  </si>
  <si>
    <t>Financial assistance to St. Ann's Outreach Center</t>
  </si>
  <si>
    <t xml:space="preserve">Cathedral of St. John the Bapt  </t>
  </si>
  <si>
    <t>Financial assistance to Cathedral of St. John the Baptist</t>
  </si>
  <si>
    <t xml:space="preserve">Dominican Sisters, Ridgeville  </t>
  </si>
  <si>
    <t xml:space="preserve">Financial assistance to Dominican Sisters, Ridgeville  </t>
  </si>
  <si>
    <t xml:space="preserve">Our Lady of the Valley Daughte  </t>
  </si>
  <si>
    <t>Financial assistance to Our Lady of the Valley, Daughters of Charity</t>
  </si>
  <si>
    <t xml:space="preserve">Columbia Hispanic Catholic Min  </t>
  </si>
  <si>
    <t>Financial assistance to Columbia Hispanic Catholic Ministry</t>
  </si>
  <si>
    <t xml:space="preserve">BSA Goal Sharing  </t>
  </si>
  <si>
    <t>Used for BSA rebates to parishes</t>
  </si>
  <si>
    <t xml:space="preserve">Direct Assistance to Individua </t>
  </si>
  <si>
    <t>Used for financial assistance provided directly to an individual</t>
  </si>
  <si>
    <t xml:space="preserve">Assistance to Catholic Organiz  </t>
  </si>
  <si>
    <t>Used for financial assistance to catholic organizations outside of the diocese</t>
  </si>
  <si>
    <t xml:space="preserve">Diocesan Donations  </t>
  </si>
  <si>
    <t>Donations made by the Diocese to outside charities</t>
  </si>
  <si>
    <t xml:space="preserve">Educational Assistance  </t>
  </si>
  <si>
    <t>This account is used for grants and scholarships</t>
  </si>
  <si>
    <t xml:space="preserve">Health Care Assistance </t>
  </si>
  <si>
    <t>Should be used if we pay health care for someone outside of the diocese</t>
  </si>
  <si>
    <t xml:space="preserve">Youth Ministry Program  </t>
  </si>
  <si>
    <t>cost associated with specific ministry work</t>
  </si>
  <si>
    <t xml:space="preserve">Respect Life Ministry  </t>
  </si>
  <si>
    <t xml:space="preserve">Black Ministry  </t>
  </si>
  <si>
    <t xml:space="preserve">Vietnamese Ministry </t>
  </si>
  <si>
    <t xml:space="preserve">Native American Ministry </t>
  </si>
  <si>
    <t xml:space="preserve">Project San Pedro </t>
  </si>
  <si>
    <t>Migrant Ministry</t>
  </si>
  <si>
    <t xml:space="preserve">Aid to Pregnant Women </t>
  </si>
  <si>
    <t xml:space="preserve">Post Abortion Ministry </t>
  </si>
  <si>
    <t xml:space="preserve">Campus Ministry Support  </t>
  </si>
  <si>
    <t>Campus Ministry Cost Center only</t>
  </si>
  <si>
    <t xml:space="preserve">Young Adults </t>
  </si>
  <si>
    <t>cost associated with specific ministry work-only used by Catholic Youth Ministry</t>
  </si>
  <si>
    <t>For Accounting Use Only</t>
  </si>
  <si>
    <t>Stewardship &amp; Development</t>
  </si>
  <si>
    <t>Child Protection Services</t>
  </si>
  <si>
    <t>Tribunal</t>
  </si>
  <si>
    <t>Research &amp; Planning</t>
  </si>
  <si>
    <t>Office Of Publications And Information</t>
  </si>
  <si>
    <t xml:space="preserve">Human Resources </t>
  </si>
  <si>
    <t xml:space="preserve">Ecumenical </t>
  </si>
  <si>
    <t>Diocean Property Overhead</t>
  </si>
  <si>
    <t>Campus Ministry Administration</t>
  </si>
  <si>
    <t>Computer Services</t>
  </si>
  <si>
    <t>Campus Ministries</t>
  </si>
  <si>
    <t>Priest Personnel</t>
  </si>
  <si>
    <t>Diocesean Endowment Due To Others</t>
  </si>
  <si>
    <t>Liaison For Religious</t>
  </si>
  <si>
    <t>Hispanic Ministries</t>
  </si>
  <si>
    <t>Capital Campaign Expenses</t>
  </si>
  <si>
    <t>Pastoral Masses</t>
  </si>
  <si>
    <t>Financial Services</t>
  </si>
  <si>
    <t>Indian &amp; Black</t>
  </si>
  <si>
    <t>Diocesan Insurance Program</t>
  </si>
  <si>
    <t>General Assistance</t>
  </si>
  <si>
    <t>Miscellany</t>
  </si>
  <si>
    <t>Multi Ethnic Ministries</t>
  </si>
  <si>
    <t>St Lawrence Cemetery/St. Peter's</t>
  </si>
  <si>
    <t>Social Ministries</t>
  </si>
  <si>
    <t>Holy Cross Cemetery</t>
  </si>
  <si>
    <t>Catholic Youth Ministries</t>
  </si>
  <si>
    <t>D&amp;L</t>
  </si>
  <si>
    <t>Young Adult Ministry</t>
  </si>
  <si>
    <t>Bishop</t>
  </si>
  <si>
    <t>International Ministries</t>
  </si>
  <si>
    <t>Bishop's House</t>
  </si>
  <si>
    <t>Media Spokesperson</t>
  </si>
  <si>
    <t>Retired Bishop</t>
  </si>
  <si>
    <t>Seminarian</t>
  </si>
  <si>
    <t>General Catholic Charities</t>
  </si>
  <si>
    <t>Priests' Assistance</t>
  </si>
  <si>
    <t>Carter May Home/St Joseph Residence</t>
  </si>
  <si>
    <t>Vocations</t>
  </si>
  <si>
    <t>Campaign For Human Development</t>
  </si>
  <si>
    <t>Permanent Diaconate</t>
  </si>
  <si>
    <t>Myrtle Beach Immigration</t>
  </si>
  <si>
    <t>Office Of Prayer &amp; Worship</t>
  </si>
  <si>
    <t>Echo House</t>
  </si>
  <si>
    <t>Pastoral Assistance</t>
  </si>
  <si>
    <t>Mt. Pleasant Immigration Services</t>
  </si>
  <si>
    <t>Dio Celebratns/Mstr Of Ceremony</t>
  </si>
  <si>
    <t>Greenville Immigration</t>
  </si>
  <si>
    <t>Priest Post Graduate Studies</t>
  </si>
  <si>
    <t>Hilton Head Immigration</t>
  </si>
  <si>
    <t>Priest Continuing Education &amp; Ongoing Formation</t>
  </si>
  <si>
    <t>Prison Ministries</t>
  </si>
  <si>
    <t>Catholic House for Men</t>
  </si>
  <si>
    <t>Piedmont Senior Care Initiative</t>
  </si>
  <si>
    <t>Kingstree Shrine</t>
  </si>
  <si>
    <t>Central Office-Charities</t>
  </si>
  <si>
    <t>Priest Retreats</t>
  </si>
  <si>
    <t>Midlands Office-Charities</t>
  </si>
  <si>
    <t>Apostolate of the Sea</t>
  </si>
  <si>
    <t>Piedmont Office-Charities</t>
  </si>
  <si>
    <t>Catechesis &amp; Evangelization</t>
  </si>
  <si>
    <t>Pee Dee Regional Office</t>
  </si>
  <si>
    <t>Family Life</t>
  </si>
  <si>
    <t>Coastal Office-Charities</t>
  </si>
  <si>
    <t>Catholic Schools Office</t>
  </si>
  <si>
    <t>Lowcountry Deanery Office</t>
  </si>
  <si>
    <t>New Chancery</t>
  </si>
  <si>
    <t>Archives</t>
  </si>
  <si>
    <t>Chancery Office</t>
  </si>
  <si>
    <t>Priest Retirement</t>
  </si>
  <si>
    <t>Finance Office</t>
  </si>
  <si>
    <t>Vicar General's Office</t>
  </si>
  <si>
    <t>ACCOUNT CODE</t>
  </si>
  <si>
    <t>BUSINESS PURPOSE</t>
  </si>
  <si>
    <t>EMPLOYEE CODE</t>
  </si>
  <si>
    <t>TOTAL EXPENSE</t>
  </si>
  <si>
    <t>ACCOUNT NAME</t>
  </si>
  <si>
    <t>Vendor</t>
  </si>
  <si>
    <t>DESTINATION</t>
  </si>
  <si>
    <t>MILEAGE LOG - 6501</t>
  </si>
  <si>
    <t>Vendor #</t>
  </si>
  <si>
    <t xml:space="preserve">System # </t>
  </si>
  <si>
    <t>STREET:</t>
  </si>
  <si>
    <t>CITY:</t>
  </si>
  <si>
    <t>STATE:</t>
  </si>
  <si>
    <t>ZIP:</t>
  </si>
  <si>
    <t>FUND</t>
  </si>
  <si>
    <t>COST CENTER</t>
  </si>
  <si>
    <t>Cost Center</t>
  </si>
  <si>
    <t>Department</t>
  </si>
  <si>
    <t>Fund</t>
  </si>
  <si>
    <t>PLEASE SEND APPROVED REPORT TO ACCOUNT PAYABLES</t>
  </si>
  <si>
    <t>901 Orange Grove Road</t>
  </si>
  <si>
    <t>Charleston, SC 29407</t>
  </si>
  <si>
    <t xml:space="preserve">Employee Reimbursement Request </t>
  </si>
  <si>
    <t>Date: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</si>
</sst>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.000_);_(* \(#,##0.000\);_(* &quot;-&quot;??_);_(@_)"/>
    <numFmt numFmtId="165" formatCode="_(* #,##0.0000_);_(* \(#,##0.0000\);_(* &quot;-&quot;??_);_(@_)"/>
  </numFmts>
  <fonts count="17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1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8"/>
      <name val="Arial"/>
      <family val="2"/>
    </font>
    <font>
      <sz val="14"/>
      <name val="Calibri"/>
      <family val="2"/>
    </font>
    <font>
      <b/>
      <sz val="12"/>
      <color theme="1"/>
      <name val="Calibri"/>
      <family val="2"/>
      <scheme val="minor"/>
    </font>
    <font>
      <b/>
      <sz val="11"/>
      <name val="Arial"/>
      <family val="2"/>
    </font>
    <font>
      <sz val="10"/>
      <name val="Antique Olive"/>
      <family val="2"/>
    </font>
    <font>
      <sz val="12"/>
      <name val="Antique Olive"/>
      <family val="2"/>
    </font>
    <font>
      <b/>
      <sz val="18"/>
      <name val="Arial"/>
      <family val="2"/>
    </font>
    <font>
      <sz val="1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5" fillId="0" borderId="0"/>
    <xf numFmtId="44" fontId="1" fillId="0" borderId="0" applyFont="0" applyFill="0" applyBorder="0" applyAlignment="0" applyProtection="0"/>
  </cellStyleXfs>
  <cellXfs count="130">
    <xf numFmtId="0" fontId="0" fillId="0" borderId="0" xfId="0"/>
    <xf numFmtId="43" fontId="4" fillId="0" borderId="0" xfId="1" applyFont="1" applyBorder="1" applyAlignment="1">
      <alignment horizontal="centerContinuous"/>
    </xf>
    <xf numFmtId="43" fontId="4" fillId="0" borderId="0" xfId="1" applyFont="1" applyBorder="1"/>
    <xf numFmtId="0" fontId="4" fillId="0" borderId="0" xfId="0" applyFont="1"/>
    <xf numFmtId="43" fontId="4" fillId="0" borderId="1" xfId="1" applyFont="1" applyBorder="1"/>
    <xf numFmtId="43" fontId="3" fillId="0" borderId="0" xfId="1" applyFont="1" applyFill="1" applyBorder="1" applyAlignment="1">
      <alignment horizontal="center" wrapText="1"/>
    </xf>
    <xf numFmtId="43" fontId="3" fillId="0" borderId="0" xfId="1" applyFont="1" applyFill="1" applyBorder="1" applyAlignment="1">
      <alignment horizontal="center"/>
    </xf>
    <xf numFmtId="43" fontId="4" fillId="0" borderId="0" xfId="1" applyFont="1" applyFill="1" applyBorder="1"/>
    <xf numFmtId="0" fontId="4" fillId="0" borderId="1" xfId="0" applyFont="1" applyBorder="1"/>
    <xf numFmtId="164" fontId="4" fillId="0" borderId="1" xfId="1" applyNumberFormat="1" applyFont="1" applyBorder="1"/>
    <xf numFmtId="0" fontId="3" fillId="0" borderId="0" xfId="0" applyFont="1"/>
    <xf numFmtId="164" fontId="4" fillId="0" borderId="0" xfId="1" applyNumberFormat="1" applyFont="1" applyBorder="1"/>
    <xf numFmtId="0" fontId="3" fillId="0" borderId="0" xfId="0" applyFont="1" applyAlignment="1">
      <alignment horizontal="center" wrapText="1"/>
    </xf>
    <xf numFmtId="0" fontId="4" fillId="0" borderId="10" xfId="0" applyFont="1" applyBorder="1"/>
    <xf numFmtId="0" fontId="3" fillId="0" borderId="0" xfId="0" applyFont="1" applyAlignment="1">
      <alignment horizontal="center"/>
    </xf>
    <xf numFmtId="43" fontId="4" fillId="0" borderId="0" xfId="1" applyFont="1"/>
    <xf numFmtId="164" fontId="4" fillId="0" borderId="0" xfId="1" applyNumberFormat="1" applyFont="1"/>
    <xf numFmtId="164" fontId="3" fillId="0" borderId="0" xfId="1" applyNumberFormat="1" applyFont="1" applyFill="1" applyBorder="1" applyAlignment="1">
      <alignment horizontal="centerContinuous" wrapText="1"/>
    </xf>
    <xf numFmtId="0" fontId="3" fillId="0" borderId="0" xfId="0" applyFont="1" applyAlignment="1">
      <alignment horizontal="centerContinuous" wrapText="1"/>
    </xf>
    <xf numFmtId="43" fontId="3" fillId="0" borderId="0" xfId="1" applyFont="1" applyFill="1" applyBorder="1" applyAlignment="1">
      <alignment horizontal="centerContinuous" wrapText="1"/>
    </xf>
    <xf numFmtId="164" fontId="3" fillId="0" borderId="0" xfId="1" applyNumberFormat="1" applyFont="1" applyFill="1" applyBorder="1" applyAlignment="1">
      <alignment horizontal="center" wrapText="1"/>
    </xf>
    <xf numFmtId="164" fontId="4" fillId="0" borderId="0" xfId="1" applyNumberFormat="1" applyFont="1" applyFill="1" applyBorder="1"/>
    <xf numFmtId="0" fontId="0" fillId="0" borderId="0" xfId="0" applyAlignment="1">
      <alignment wrapText="1"/>
    </xf>
    <xf numFmtId="0" fontId="4" fillId="0" borderId="12" xfId="0" applyFont="1" applyBorder="1" applyAlignment="1">
      <alignment wrapText="1"/>
    </xf>
    <xf numFmtId="0" fontId="0" fillId="0" borderId="0" xfId="0" applyAlignment="1">
      <alignment horizontal="center"/>
    </xf>
    <xf numFmtId="0" fontId="7" fillId="0" borderId="0" xfId="0" applyFont="1"/>
    <xf numFmtId="0" fontId="4" fillId="0" borderId="14" xfId="0" applyFont="1" applyBorder="1"/>
    <xf numFmtId="164" fontId="4" fillId="0" borderId="14" xfId="1" applyNumberFormat="1" applyFont="1" applyBorder="1"/>
    <xf numFmtId="43" fontId="4" fillId="0" borderId="14" xfId="1" applyFont="1" applyBorder="1"/>
    <xf numFmtId="0" fontId="4" fillId="0" borderId="13" xfId="0" applyFont="1" applyBorder="1"/>
    <xf numFmtId="0" fontId="4" fillId="0" borderId="7" xfId="0" applyFont="1" applyBorder="1"/>
    <xf numFmtId="0" fontId="7" fillId="0" borderId="0" xfId="0" applyFont="1" applyAlignment="1">
      <alignment horizontal="left"/>
    </xf>
    <xf numFmtId="49" fontId="3" fillId="2" borderId="5" xfId="2" applyNumberFormat="1" applyFont="1" applyFill="1" applyBorder="1" applyAlignment="1">
      <alignment horizontal="center" wrapText="1"/>
    </xf>
    <xf numFmtId="0" fontId="3" fillId="0" borderId="12" xfId="0" applyFont="1" applyBorder="1" applyAlignment="1">
      <alignment horizontal="center"/>
    </xf>
    <xf numFmtId="49" fontId="3" fillId="2" borderId="8" xfId="2" applyNumberFormat="1" applyFont="1" applyFill="1" applyBorder="1" applyAlignment="1">
      <alignment horizontal="center" wrapText="1"/>
    </xf>
    <xf numFmtId="49" fontId="3" fillId="2" borderId="6" xfId="2" applyNumberFormat="1" applyFont="1" applyFill="1" applyBorder="1" applyAlignment="1">
      <alignment horizontal="center" wrapText="1"/>
    </xf>
    <xf numFmtId="0" fontId="3" fillId="0" borderId="11" xfId="0" applyFont="1" applyBorder="1"/>
    <xf numFmtId="0" fontId="0" fillId="0" borderId="9" xfId="0" applyBorder="1" applyAlignment="1">
      <alignment wrapText="1"/>
    </xf>
    <xf numFmtId="49" fontId="3" fillId="3" borderId="9" xfId="2" applyNumberFormat="1" applyFont="1" applyFill="1" applyBorder="1" applyAlignment="1">
      <alignment horizontal="center" wrapText="1"/>
    </xf>
    <xf numFmtId="0" fontId="4" fillId="0" borderId="9" xfId="0" applyFont="1" applyBorder="1" applyAlignment="1">
      <alignment wrapText="1"/>
    </xf>
    <xf numFmtId="0" fontId="3" fillId="0" borderId="9" xfId="2" applyFont="1" applyBorder="1" applyAlignment="1">
      <alignment horizontal="center" wrapText="1"/>
    </xf>
    <xf numFmtId="0" fontId="8" fillId="0" borderId="0" xfId="0" applyFont="1" applyAlignment="1">
      <alignment horizontal="center"/>
    </xf>
    <xf numFmtId="14" fontId="4" fillId="0" borderId="14" xfId="1" applyNumberFormat="1" applyFont="1" applyBorder="1"/>
    <xf numFmtId="43" fontId="4" fillId="0" borderId="14" xfId="1" applyFont="1" applyBorder="1" applyAlignment="1"/>
    <xf numFmtId="1" fontId="4" fillId="0" borderId="14" xfId="1" applyNumberFormat="1" applyFont="1" applyBorder="1" applyAlignment="1">
      <alignment horizontal="center" vertical="center"/>
    </xf>
    <xf numFmtId="14" fontId="4" fillId="0" borderId="14" xfId="0" applyNumberFormat="1" applyFont="1" applyBorder="1"/>
    <xf numFmtId="49" fontId="7" fillId="0" borderId="9" xfId="0" applyNumberFormat="1" applyFont="1" applyBorder="1"/>
    <xf numFmtId="0" fontId="10" fillId="0" borderId="0" xfId="0" applyFont="1"/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7" fillId="0" borderId="9" xfId="0" applyFont="1" applyBorder="1"/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/>
    <xf numFmtId="0" fontId="4" fillId="0" borderId="12" xfId="0" applyFont="1" applyBorder="1"/>
    <xf numFmtId="0" fontId="2" fillId="0" borderId="9" xfId="0" applyFont="1" applyBorder="1" applyAlignment="1">
      <alignment horizontal="center"/>
    </xf>
    <xf numFmtId="0" fontId="4" fillId="0" borderId="9" xfId="0" applyFont="1" applyBorder="1"/>
    <xf numFmtId="0" fontId="4" fillId="0" borderId="2" xfId="0" applyFont="1" applyBorder="1"/>
    <xf numFmtId="0" fontId="3" fillId="0" borderId="8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4" fillId="0" borderId="0" xfId="0" applyFont="1" applyAlignment="1">
      <alignment horizontal="left"/>
    </xf>
    <xf numFmtId="0" fontId="3" fillId="0" borderId="4" xfId="0" applyFont="1" applyBorder="1"/>
    <xf numFmtId="0" fontId="4" fillId="0" borderId="12" xfId="0" applyFont="1" applyBorder="1" applyAlignment="1">
      <alignment horizontal="left"/>
    </xf>
    <xf numFmtId="0" fontId="8" fillId="0" borderId="12" xfId="0" applyFont="1" applyBorder="1"/>
    <xf numFmtId="0" fontId="8" fillId="0" borderId="0" xfId="0" applyFont="1"/>
    <xf numFmtId="0" fontId="12" fillId="0" borderId="8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43" fontId="4" fillId="0" borderId="14" xfId="1" applyFont="1" applyBorder="1" applyAlignment="1">
      <alignment horizontal="left" shrinkToFit="1"/>
    </xf>
    <xf numFmtId="43" fontId="4" fillId="0" borderId="14" xfId="1" applyFont="1" applyBorder="1" applyAlignment="1">
      <alignment shrinkToFit="1"/>
    </xf>
    <xf numFmtId="0" fontId="13" fillId="0" borderId="0" xfId="0" applyFont="1" applyAlignment="1">
      <alignment vertical="top"/>
    </xf>
    <xf numFmtId="0" fontId="13" fillId="0" borderId="0" xfId="0" applyFont="1" applyAlignment="1">
      <alignment horizontal="left"/>
    </xf>
    <xf numFmtId="0" fontId="14" fillId="0" borderId="0" xfId="0" applyFont="1"/>
    <xf numFmtId="0" fontId="14" fillId="0" borderId="0" xfId="0" applyFont="1" applyAlignment="1">
      <alignment horizontal="left"/>
    </xf>
    <xf numFmtId="0" fontId="13" fillId="0" borderId="0" xfId="0" applyFont="1" applyAlignment="1">
      <alignment horizontal="left" vertical="center"/>
    </xf>
    <xf numFmtId="0" fontId="3" fillId="0" borderId="11" xfId="0" applyFont="1" applyBorder="1" applyAlignment="1">
      <alignment horizontal="left"/>
    </xf>
    <xf numFmtId="0" fontId="4" fillId="0" borderId="12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15" fillId="0" borderId="0" xfId="0" applyFont="1" applyAlignment="1">
      <alignment horizontal="center"/>
    </xf>
    <xf numFmtId="43" fontId="4" fillId="4" borderId="14" xfId="1" applyFont="1" applyFill="1" applyBorder="1"/>
    <xf numFmtId="43" fontId="3" fillId="5" borderId="14" xfId="1" applyFont="1" applyFill="1" applyBorder="1" applyAlignment="1">
      <alignment horizontal="center"/>
    </xf>
    <xf numFmtId="43" fontId="3" fillId="5" borderId="5" xfId="1" applyFont="1" applyFill="1" applyBorder="1" applyAlignment="1">
      <alignment horizontal="center"/>
    </xf>
    <xf numFmtId="43" fontId="3" fillId="5" borderId="8" xfId="1" applyFont="1" applyFill="1" applyBorder="1" applyAlignment="1">
      <alignment horizontal="center"/>
    </xf>
    <xf numFmtId="43" fontId="3" fillId="5" borderId="14" xfId="1" applyFont="1" applyFill="1" applyBorder="1" applyAlignment="1">
      <alignment horizontal="center" wrapText="1"/>
    </xf>
    <xf numFmtId="0" fontId="3" fillId="5" borderId="5" xfId="1" applyNumberFormat="1" applyFont="1" applyFill="1" applyBorder="1" applyAlignment="1">
      <alignment horizontal="center" wrapText="1"/>
    </xf>
    <xf numFmtId="0" fontId="3" fillId="5" borderId="14" xfId="1" applyNumberFormat="1" applyFont="1" applyFill="1" applyBorder="1" applyAlignment="1">
      <alignment horizontal="center" wrapText="1"/>
    </xf>
    <xf numFmtId="0" fontId="3" fillId="5" borderId="14" xfId="1" applyNumberFormat="1" applyFont="1" applyFill="1" applyBorder="1" applyAlignment="1">
      <alignment horizontal="center"/>
    </xf>
    <xf numFmtId="0" fontId="4" fillId="4" borderId="14" xfId="0" applyFont="1" applyFill="1" applyBorder="1"/>
    <xf numFmtId="164" fontId="4" fillId="4" borderId="14" xfId="1" applyNumberFormat="1" applyFont="1" applyFill="1" applyBorder="1"/>
    <xf numFmtId="43" fontId="3" fillId="5" borderId="5" xfId="1" applyFont="1" applyFill="1" applyBorder="1" applyAlignment="1">
      <alignment horizontal="center" wrapText="1"/>
    </xf>
    <xf numFmtId="43" fontId="3" fillId="5" borderId="5" xfId="1" applyFont="1" applyFill="1" applyBorder="1" applyAlignment="1">
      <alignment horizontal="centerContinuous" wrapText="1"/>
    </xf>
    <xf numFmtId="0" fontId="3" fillId="5" borderId="5" xfId="0" applyFont="1" applyFill="1" applyBorder="1" applyAlignment="1">
      <alignment horizontal="center" wrapText="1"/>
    </xf>
    <xf numFmtId="43" fontId="3" fillId="5" borderId="15" xfId="1" applyFont="1" applyFill="1" applyBorder="1" applyAlignment="1">
      <alignment horizontal="center"/>
    </xf>
    <xf numFmtId="0" fontId="3" fillId="5" borderId="15" xfId="1" applyNumberFormat="1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 wrapText="1"/>
    </xf>
    <xf numFmtId="0" fontId="3" fillId="5" borderId="14" xfId="0" applyFont="1" applyFill="1" applyBorder="1" applyAlignment="1">
      <alignment horizontal="center" wrapText="1"/>
    </xf>
    <xf numFmtId="164" fontId="3" fillId="5" borderId="14" xfId="1" applyNumberFormat="1" applyFont="1" applyFill="1" applyBorder="1" applyAlignment="1">
      <alignment horizontal="center" wrapText="1"/>
    </xf>
    <xf numFmtId="0" fontId="15" fillId="0" borderId="0" xfId="0" applyFont="1"/>
    <xf numFmtId="0" fontId="9" fillId="0" borderId="0" xfId="0" applyFont="1"/>
    <xf numFmtId="0" fontId="9" fillId="0" borderId="0" xfId="0" applyFont="1" applyAlignment="1">
      <alignment horizontal="center"/>
    </xf>
    <xf numFmtId="14" fontId="9" fillId="0" borderId="0" xfId="0" applyNumberFormat="1" applyFont="1" applyAlignment="1">
      <alignment horizontal="left"/>
    </xf>
    <xf numFmtId="0" fontId="4" fillId="0" borderId="14" xfId="0" applyFont="1" applyBorder="1" applyAlignment="1">
      <alignment wrapText="1"/>
    </xf>
    <xf numFmtId="165" fontId="4" fillId="0" borderId="0" xfId="1" applyNumberFormat="1" applyFont="1" applyFill="1" applyBorder="1"/>
    <xf numFmtId="0" fontId="3" fillId="0" borderId="14" xfId="0" applyFont="1" applyBorder="1"/>
    <xf numFmtId="43" fontId="4" fillId="0" borderId="9" xfId="1" applyFont="1" applyFill="1" applyBorder="1"/>
    <xf numFmtId="43" fontId="4" fillId="0" borderId="14" xfId="1" applyFont="1" applyFill="1" applyBorder="1"/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15" fillId="0" borderId="0" xfId="0" applyFont="1" applyAlignment="1">
      <alignment horizontal="center"/>
    </xf>
    <xf numFmtId="44" fontId="9" fillId="4" borderId="8" xfId="3" applyFont="1" applyFill="1" applyBorder="1" applyAlignment="1">
      <alignment horizontal="center" vertical="center"/>
    </xf>
    <xf numFmtId="44" fontId="9" fillId="4" borderId="6" xfId="3" applyFont="1" applyFill="1" applyBorder="1" applyAlignment="1">
      <alignment horizontal="center" vertical="center"/>
    </xf>
    <xf numFmtId="44" fontId="9" fillId="4" borderId="13" xfId="3" applyFont="1" applyFill="1" applyBorder="1" applyAlignment="1">
      <alignment horizontal="center" vertical="center"/>
    </xf>
    <xf numFmtId="44" fontId="9" fillId="4" borderId="10" xfId="3" applyFont="1" applyFill="1" applyBorder="1" applyAlignment="1">
      <alignment horizontal="center" vertical="center"/>
    </xf>
    <xf numFmtId="0" fontId="8" fillId="0" borderId="7" xfId="0" applyFont="1" applyBorder="1" applyAlignment="1">
      <alignment horizontal="center"/>
    </xf>
    <xf numFmtId="0" fontId="8" fillId="5" borderId="11" xfId="0" applyFont="1" applyFill="1" applyBorder="1" applyAlignment="1">
      <alignment horizontal="center" wrapText="1"/>
    </xf>
    <xf numFmtId="0" fontId="8" fillId="5" borderId="12" xfId="0" applyFont="1" applyFill="1" applyBorder="1" applyAlignment="1">
      <alignment horizontal="center" wrapText="1"/>
    </xf>
    <xf numFmtId="0" fontId="8" fillId="5" borderId="9" xfId="0" applyFont="1" applyFill="1" applyBorder="1" applyAlignment="1">
      <alignment horizontal="center" wrapText="1"/>
    </xf>
    <xf numFmtId="0" fontId="11" fillId="0" borderId="7" xfId="0" applyFont="1" applyBorder="1" applyAlignment="1">
      <alignment horizontal="center"/>
    </xf>
    <xf numFmtId="43" fontId="8" fillId="5" borderId="5" xfId="1" applyFont="1" applyFill="1" applyBorder="1" applyAlignment="1">
      <alignment horizontal="center" wrapText="1"/>
    </xf>
    <xf numFmtId="0" fontId="3" fillId="5" borderId="3" xfId="0" applyFont="1" applyFill="1" applyBorder="1" applyAlignment="1">
      <alignment horizontal="center" wrapText="1"/>
    </xf>
    <xf numFmtId="0" fontId="4" fillId="0" borderId="14" xfId="0" applyFont="1" applyBorder="1" applyAlignment="1">
      <alignment horizontal="center"/>
    </xf>
    <xf numFmtId="0" fontId="16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0" xfId="0" applyFont="1"/>
    <xf numFmtId="43" fontId="8" fillId="5" borderId="11" xfId="1" applyFont="1" applyFill="1" applyBorder="1" applyAlignment="1">
      <alignment horizontal="center" wrapText="1"/>
    </xf>
    <xf numFmtId="43" fontId="8" fillId="5" borderId="12" xfId="1" applyFont="1" applyFill="1" applyBorder="1" applyAlignment="1">
      <alignment horizontal="center" wrapText="1"/>
    </xf>
    <xf numFmtId="43" fontId="8" fillId="5" borderId="9" xfId="1" applyFont="1" applyFill="1" applyBorder="1" applyAlignment="1">
      <alignment horizontal="center" wrapText="1"/>
    </xf>
  </cellXfs>
  <cellStyles count="4">
    <cellStyle name="Comma" xfId="1" builtinId="3"/>
    <cellStyle name="Currency" xfId="3" builtinId="4"/>
    <cellStyle name="Normal" xfId="0" builtinId="0"/>
    <cellStyle name="Normal 2" xfId="2" xr:uid="{00000000-0005-0000-0000-000003000000}"/>
  </cellStyles>
  <dxfs count="0"/>
  <tableStyles count="0" defaultTableStyle="TableStyleMedium9" defaultPivotStyle="PivotStyleLight16"/>
  <colors>
    <mruColors>
      <color rgb="FFFFFF99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95250</xdr:colOff>
          <xdr:row>12</xdr:row>
          <xdr:rowOff>47625</xdr:rowOff>
        </xdr:from>
        <xdr:to>
          <xdr:col>2</xdr:col>
          <xdr:colOff>1581150</xdr:colOff>
          <xdr:row>13</xdr:row>
          <xdr:rowOff>28575</xdr:rowOff>
        </xdr:to>
        <xdr:sp macro="" textlink="">
          <xdr:nvSpPr>
            <xdr:cNvPr id="1026" name="ComboBox1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83820</xdr:colOff>
      <xdr:row>0</xdr:row>
      <xdr:rowOff>53340</xdr:rowOff>
    </xdr:from>
    <xdr:to>
      <xdr:col>1</xdr:col>
      <xdr:colOff>1743075</xdr:colOff>
      <xdr:row>3</xdr:row>
      <xdr:rowOff>9525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" y="53340"/>
          <a:ext cx="2918460" cy="8229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BAUR~1.CAT/AppData/Local/Temp/notes5A4D60/Check%20Reque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heck Request"/>
      <sheetName val="Departments"/>
      <sheetName val="Accounts"/>
    </sheetNames>
    <sheetDataSet>
      <sheetData sheetId="0" refreshError="1"/>
      <sheetData sheetId="1" refreshError="1"/>
      <sheetData sheetId="2">
        <row r="2">
          <cell r="A2" t="str">
            <v xml:space="preserve">Advertising </v>
          </cell>
        </row>
        <row r="3">
          <cell r="A3" t="str">
            <v xml:space="preserve">Aid to Pregnant Women </v>
          </cell>
        </row>
        <row r="4">
          <cell r="A4" t="str">
            <v xml:space="preserve">Allowance for Autos  </v>
          </cell>
        </row>
        <row r="5">
          <cell r="A5" t="str">
            <v xml:space="preserve">Assistance to Catholic Organiz  </v>
          </cell>
        </row>
        <row r="6">
          <cell r="A6" t="str">
            <v xml:space="preserve">Auditing - Prof Services </v>
          </cell>
        </row>
        <row r="7">
          <cell r="A7" t="str">
            <v xml:space="preserve">Auto - Gas, Repairs, Maint  </v>
          </cell>
        </row>
        <row r="8">
          <cell r="A8" t="str">
            <v xml:space="preserve">Auto - Insurance  </v>
          </cell>
        </row>
        <row r="9">
          <cell r="A9" t="str">
            <v xml:space="preserve">Auto Mileage Reimbursement  </v>
          </cell>
        </row>
        <row r="10">
          <cell r="A10" t="str">
            <v xml:space="preserve">Background Investigations  </v>
          </cell>
        </row>
        <row r="11">
          <cell r="A11" t="str">
            <v xml:space="preserve">Bank Fees-Charges </v>
          </cell>
        </row>
        <row r="12">
          <cell r="A12" t="str">
            <v xml:space="preserve">Bishop's Business Meals-functi  </v>
          </cell>
        </row>
        <row r="13">
          <cell r="A13" t="str">
            <v xml:space="preserve">Black Ministry  </v>
          </cell>
        </row>
        <row r="14">
          <cell r="A14" t="str">
            <v xml:space="preserve">Board/Committee Meetings  </v>
          </cell>
        </row>
        <row r="15">
          <cell r="A15" t="str">
            <v xml:space="preserve">Bond Issuance Costs  </v>
          </cell>
        </row>
        <row r="16">
          <cell r="A16" t="str">
            <v xml:space="preserve">BSA Goal Sharing  </v>
          </cell>
        </row>
        <row r="17">
          <cell r="A17" t="str">
            <v xml:space="preserve">Campus Ministry Support  </v>
          </cell>
        </row>
        <row r="18">
          <cell r="A18" t="str">
            <v xml:space="preserve">Cathedral  </v>
          </cell>
        </row>
        <row r="19">
          <cell r="A19" t="str">
            <v xml:space="preserve">Cathedral of St. John the Bapt  </v>
          </cell>
        </row>
        <row r="20">
          <cell r="A20" t="str">
            <v xml:space="preserve">Catholic Charities Diocese of  </v>
          </cell>
        </row>
        <row r="21">
          <cell r="A21" t="str">
            <v xml:space="preserve">Christmas Party  </v>
          </cell>
        </row>
        <row r="22">
          <cell r="A22" t="str">
            <v xml:space="preserve">Columbia Hispanic Catholic Min  </v>
          </cell>
        </row>
        <row r="23">
          <cell r="A23" t="str">
            <v xml:space="preserve">Computer Consulting  </v>
          </cell>
        </row>
        <row r="24">
          <cell r="A24" t="str">
            <v xml:space="preserve">Computer Licensing Fees </v>
          </cell>
        </row>
        <row r="25">
          <cell r="A25" t="str">
            <v xml:space="preserve">Computer Maintenance-Upgrade  </v>
          </cell>
        </row>
        <row r="26">
          <cell r="A26" t="str">
            <v xml:space="preserve">Computer Supplies  </v>
          </cell>
        </row>
        <row r="27">
          <cell r="A27" t="str">
            <v xml:space="preserve">Conferences and Meetings  </v>
          </cell>
        </row>
        <row r="28">
          <cell r="A28" t="str">
            <v xml:space="preserve">Connectivity Charges  </v>
          </cell>
        </row>
        <row r="29">
          <cell r="A29" t="str">
            <v xml:space="preserve">Counseling  </v>
          </cell>
        </row>
        <row r="30">
          <cell r="A30" t="str">
            <v xml:space="preserve">Curriculum Development </v>
          </cell>
        </row>
        <row r="31">
          <cell r="A31" t="str">
            <v xml:space="preserve">Deanery Coordinator Expenses  </v>
          </cell>
        </row>
        <row r="32">
          <cell r="A32" t="str">
            <v xml:space="preserve">Deanery Youth Boards  </v>
          </cell>
        </row>
        <row r="33">
          <cell r="A33" t="str">
            <v xml:space="preserve">Diocesan Donations  </v>
          </cell>
        </row>
        <row r="34">
          <cell r="A34" t="str">
            <v xml:space="preserve">Diocesan School Financial Assi  </v>
          </cell>
        </row>
        <row r="35">
          <cell r="A35" t="str">
            <v xml:space="preserve">DIOCESAN sponsored RETREATS </v>
          </cell>
        </row>
        <row r="36">
          <cell r="A36" t="str">
            <v xml:space="preserve">Direct Assistance to Individua </v>
          </cell>
        </row>
        <row r="37">
          <cell r="A37" t="str">
            <v xml:space="preserve">DOC sponsored CONFERENCES-Meet </v>
          </cell>
        </row>
        <row r="38">
          <cell r="A38" t="str">
            <v xml:space="preserve">DOC sponsored youth conference </v>
          </cell>
        </row>
        <row r="39">
          <cell r="A39" t="str">
            <v xml:space="preserve">Dominican Sisters, Ridgeville  </v>
          </cell>
        </row>
        <row r="40">
          <cell r="A40" t="str">
            <v xml:space="preserve">Donor Recognition  </v>
          </cell>
        </row>
        <row r="41">
          <cell r="A41" t="str">
            <v xml:space="preserve">Educational Assistance  </v>
          </cell>
        </row>
        <row r="42">
          <cell r="A42" t="str">
            <v xml:space="preserve">Educational Books and Fees  </v>
          </cell>
        </row>
        <row r="43">
          <cell r="A43" t="str">
            <v xml:space="preserve">Equipment-Repairs Maintenance  </v>
          </cell>
        </row>
        <row r="44">
          <cell r="A44" t="str">
            <v xml:space="preserve">Evangelization Team  </v>
          </cell>
        </row>
        <row r="45">
          <cell r="A45" t="str">
            <v xml:space="preserve">Florist Bills  </v>
          </cell>
        </row>
        <row r="46">
          <cell r="A46" t="str">
            <v xml:space="preserve">Franciscan Center </v>
          </cell>
        </row>
        <row r="47">
          <cell r="A47" t="str">
            <v>Funeral Costs</v>
          </cell>
        </row>
        <row r="48">
          <cell r="A48" t="str">
            <v>Groceries</v>
          </cell>
        </row>
        <row r="49">
          <cell r="A49" t="str">
            <v xml:space="preserve">Grounds Maintenance-Landscapin  </v>
          </cell>
        </row>
        <row r="50">
          <cell r="A50" t="str">
            <v xml:space="preserve">Health Care Assistance </v>
          </cell>
        </row>
        <row r="51">
          <cell r="A51" t="str">
            <v xml:space="preserve">Health Ins Broker-Consulting </v>
          </cell>
        </row>
        <row r="52">
          <cell r="A52" t="str">
            <v xml:space="preserve">Holy See Financial Support  </v>
          </cell>
        </row>
        <row r="53">
          <cell r="A53" t="str">
            <v xml:space="preserve">Household Expense </v>
          </cell>
        </row>
        <row r="54">
          <cell r="A54" t="str">
            <v xml:space="preserve">In-kind Rent </v>
          </cell>
        </row>
        <row r="55">
          <cell r="A55" t="str">
            <v xml:space="preserve">Internal BSA - General  </v>
          </cell>
        </row>
        <row r="56">
          <cell r="A56" t="str">
            <v>Late Fees</v>
          </cell>
        </row>
        <row r="57">
          <cell r="A57" t="str">
            <v xml:space="preserve">Machine-Equipment Rental  </v>
          </cell>
        </row>
        <row r="58">
          <cell r="A58" t="str">
            <v xml:space="preserve">Mailing Service </v>
          </cell>
        </row>
        <row r="59">
          <cell r="A59" t="str">
            <v xml:space="preserve">Membership Dues  </v>
          </cell>
        </row>
        <row r="60">
          <cell r="A60" t="str">
            <v>Migrant Ministry</v>
          </cell>
        </row>
        <row r="61">
          <cell r="A61" t="str">
            <v xml:space="preserve">Minor Equipment  </v>
          </cell>
        </row>
        <row r="62">
          <cell r="A62" t="str">
            <v>National-World youth events</v>
          </cell>
        </row>
        <row r="63">
          <cell r="A63" t="str">
            <v xml:space="preserve">Native American Ministry </v>
          </cell>
        </row>
        <row r="64">
          <cell r="A64" t="str">
            <v>News Wire Services</v>
          </cell>
        </row>
        <row r="65">
          <cell r="A65" t="str">
            <v xml:space="preserve">Office Supplies </v>
          </cell>
        </row>
        <row r="66">
          <cell r="A66" t="str">
            <v xml:space="preserve">Our Lady of the Valley Daughte  </v>
          </cell>
        </row>
        <row r="67">
          <cell r="A67" t="str">
            <v xml:space="preserve">Parish Financial Assistance-Su  </v>
          </cell>
        </row>
        <row r="68">
          <cell r="A68" t="str">
            <v xml:space="preserve">Parish Life Facilitator  </v>
          </cell>
        </row>
        <row r="69">
          <cell r="A69" t="str">
            <v xml:space="preserve">Pastoral Assistance </v>
          </cell>
        </row>
        <row r="70">
          <cell r="A70" t="str">
            <v>Payroll Processing Fees</v>
          </cell>
        </row>
        <row r="71">
          <cell r="A71" t="str">
            <v xml:space="preserve">Personnel Recruiting  </v>
          </cell>
        </row>
        <row r="72">
          <cell r="A72" t="str">
            <v xml:space="preserve">Photographers &amp; journalists  </v>
          </cell>
        </row>
        <row r="73">
          <cell r="A73" t="str">
            <v xml:space="preserve">Post Abortion Ministry </v>
          </cell>
        </row>
        <row r="74">
          <cell r="A74" t="str">
            <v>Postage</v>
          </cell>
        </row>
        <row r="75">
          <cell r="A75" t="str">
            <v xml:space="preserve">Priest Retirement  </v>
          </cell>
        </row>
        <row r="76">
          <cell r="A76" t="str">
            <v xml:space="preserve">Printing and Stationery  </v>
          </cell>
        </row>
        <row r="77">
          <cell r="A77" t="str">
            <v xml:space="preserve">Professional Services - Acctng </v>
          </cell>
        </row>
        <row r="78">
          <cell r="A78" t="str">
            <v>Professional Services - Legal</v>
          </cell>
        </row>
        <row r="79">
          <cell r="A79" t="str">
            <v xml:space="preserve">Professional Services - Other  </v>
          </cell>
        </row>
        <row r="80">
          <cell r="A80" t="str">
            <v xml:space="preserve">Program Supplies  </v>
          </cell>
        </row>
        <row r="81">
          <cell r="A81" t="str">
            <v xml:space="preserve">Project San Pedro </v>
          </cell>
        </row>
        <row r="82">
          <cell r="A82" t="str">
            <v xml:space="preserve">Prop Ins Claims (CMRS)  </v>
          </cell>
        </row>
        <row r="83">
          <cell r="A83" t="str">
            <v xml:space="preserve">Property Ins Chancery  </v>
          </cell>
        </row>
        <row r="84">
          <cell r="A84" t="str">
            <v xml:space="preserve">Property Rent </v>
          </cell>
        </row>
        <row r="85">
          <cell r="A85" t="str">
            <v xml:space="preserve">Property Taxes  </v>
          </cell>
        </row>
        <row r="86">
          <cell r="A86" t="str">
            <v xml:space="preserve">Psychological evaluation </v>
          </cell>
        </row>
        <row r="87">
          <cell r="A87" t="str">
            <v xml:space="preserve">Publication  </v>
          </cell>
        </row>
        <row r="88">
          <cell r="A88" t="str">
            <v xml:space="preserve">Publishing Costs  </v>
          </cell>
        </row>
        <row r="89">
          <cell r="A89" t="str">
            <v xml:space="preserve">Purchased Services </v>
          </cell>
        </row>
        <row r="90">
          <cell r="A90" t="str">
            <v>Recognition</v>
          </cell>
        </row>
        <row r="91">
          <cell r="A91" t="str">
            <v xml:space="preserve">Regime Fees  </v>
          </cell>
        </row>
        <row r="92">
          <cell r="A92" t="str">
            <v xml:space="preserve">Regional Meetings  </v>
          </cell>
        </row>
        <row r="93">
          <cell r="A93" t="str">
            <v xml:space="preserve">Religious Celebrations  </v>
          </cell>
        </row>
        <row r="94">
          <cell r="A94" t="str">
            <v xml:space="preserve">Religious Supplies </v>
          </cell>
        </row>
        <row r="95">
          <cell r="A95" t="str">
            <v xml:space="preserve">Repairs &amp; Maintenance  </v>
          </cell>
        </row>
        <row r="96">
          <cell r="A96" t="str">
            <v xml:space="preserve">Respect Life Ministry  </v>
          </cell>
        </row>
        <row r="97">
          <cell r="A97" t="str">
            <v xml:space="preserve">Retreats  </v>
          </cell>
        </row>
        <row r="98">
          <cell r="A98" t="str">
            <v xml:space="preserve">Sales-Use Tax </v>
          </cell>
        </row>
        <row r="99">
          <cell r="A99" t="str">
            <v xml:space="preserve">School Planning Consultant </v>
          </cell>
        </row>
        <row r="100">
          <cell r="A100" t="str">
            <v xml:space="preserve">Security Service  </v>
          </cell>
        </row>
        <row r="101">
          <cell r="A101" t="str">
            <v xml:space="preserve">Seminars </v>
          </cell>
        </row>
        <row r="102">
          <cell r="A102" t="str">
            <v xml:space="preserve">Service/Maintenance Contracts  </v>
          </cell>
        </row>
        <row r="103">
          <cell r="A103" t="str">
            <v xml:space="preserve">Shipping Expense (Rome)  </v>
          </cell>
        </row>
        <row r="104">
          <cell r="A104" t="str">
            <v xml:space="preserve">St. Ann's Outreach Center, Kin  </v>
          </cell>
        </row>
        <row r="105">
          <cell r="A105" t="str">
            <v xml:space="preserve">St. Cyprian's Outreach Program  </v>
          </cell>
        </row>
        <row r="106">
          <cell r="A106" t="str">
            <v xml:space="preserve">Staff meetings  </v>
          </cell>
        </row>
        <row r="107">
          <cell r="A107" t="str">
            <v xml:space="preserve">Subsidy - Diocesan sponsored O  </v>
          </cell>
        </row>
        <row r="108">
          <cell r="A108" t="str">
            <v xml:space="preserve">Supplies - Miscellaneous Expen  </v>
          </cell>
        </row>
        <row r="109">
          <cell r="A109" t="str">
            <v xml:space="preserve">Supplies, Non-Office </v>
          </cell>
        </row>
        <row r="110">
          <cell r="A110" t="str">
            <v xml:space="preserve">Telephone  </v>
          </cell>
        </row>
        <row r="111">
          <cell r="A111" t="str">
            <v xml:space="preserve">Temporary Help  </v>
          </cell>
        </row>
        <row r="112">
          <cell r="A112" t="str">
            <v xml:space="preserve">Training-Education  </v>
          </cell>
        </row>
        <row r="113">
          <cell r="A113" t="str">
            <v>Travel - Airfare</v>
          </cell>
        </row>
        <row r="114">
          <cell r="A114" t="str">
            <v xml:space="preserve">Travel - Lodging </v>
          </cell>
        </row>
        <row r="115">
          <cell r="A115" t="str">
            <v xml:space="preserve">Travel - Meals  </v>
          </cell>
        </row>
        <row r="116">
          <cell r="A116" t="str">
            <v xml:space="preserve">Travel - Miscellaneous </v>
          </cell>
        </row>
        <row r="117">
          <cell r="A117" t="str">
            <v xml:space="preserve">Travel for Penal Judges </v>
          </cell>
        </row>
        <row r="118">
          <cell r="A118" t="str">
            <v xml:space="preserve">Tribunal Appeals  </v>
          </cell>
        </row>
        <row r="119">
          <cell r="A119" t="str">
            <v xml:space="preserve">Tuition, Room &amp; Board </v>
          </cell>
        </row>
        <row r="120">
          <cell r="A120" t="str">
            <v xml:space="preserve">Unallocated Credit Card Charge </v>
          </cell>
        </row>
        <row r="121">
          <cell r="A121" t="str">
            <v xml:space="preserve">USCCB </v>
          </cell>
        </row>
        <row r="122">
          <cell r="A122" t="str">
            <v xml:space="preserve">USCCB Screening Audit </v>
          </cell>
        </row>
        <row r="123">
          <cell r="A123" t="str">
            <v xml:space="preserve">Utilities  </v>
          </cell>
        </row>
        <row r="124">
          <cell r="A124" t="str">
            <v>Vatican Fees</v>
          </cell>
        </row>
        <row r="125">
          <cell r="A125" t="str">
            <v xml:space="preserve">Video Production  </v>
          </cell>
        </row>
        <row r="126">
          <cell r="A126" t="str">
            <v xml:space="preserve">Vietnamese Ministry </v>
          </cell>
        </row>
        <row r="127">
          <cell r="A127" t="str">
            <v xml:space="preserve">Workshops--In-Service  </v>
          </cell>
        </row>
        <row r="128">
          <cell r="A128" t="str">
            <v xml:space="preserve">Young Adults </v>
          </cell>
        </row>
        <row r="129">
          <cell r="A129" t="str">
            <v xml:space="preserve">Youth Ministry Program  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Q67"/>
  <sheetViews>
    <sheetView showGridLines="0" tabSelected="1" zoomScale="90" zoomScaleNormal="90" workbookViewId="0">
      <selection activeCell="A5" sqref="A5:B5"/>
    </sheetView>
  </sheetViews>
  <sheetFormatPr defaultColWidth="9.140625" defaultRowHeight="15"/>
  <cols>
    <col min="1" max="1" width="18.28515625" style="3" customWidth="1"/>
    <col min="2" max="2" width="33.85546875" style="3" bestFit="1" customWidth="1"/>
    <col min="3" max="3" width="38.28515625" style="3" customWidth="1"/>
    <col min="4" max="4" width="19.85546875" style="3" customWidth="1"/>
    <col min="5" max="5" width="12.85546875" style="16" bestFit="1" customWidth="1"/>
    <col min="6" max="6" width="13.42578125" style="15" bestFit="1" customWidth="1"/>
    <col min="7" max="7" width="17.28515625" style="15" customWidth="1"/>
    <col min="8" max="8" width="18.7109375" style="15" bestFit="1" customWidth="1"/>
    <col min="9" max="9" width="16.28515625" style="15" hidden="1" customWidth="1"/>
    <col min="10" max="10" width="18.85546875" style="15" hidden="1" customWidth="1"/>
    <col min="11" max="11" width="15.28515625" style="15" customWidth="1"/>
    <col min="12" max="12" width="19.140625" style="15" customWidth="1"/>
    <col min="13" max="13" width="18.42578125" style="15" customWidth="1"/>
    <col min="14" max="14" width="17.7109375" style="15" customWidth="1"/>
    <col min="15" max="15" width="19.140625" style="15" customWidth="1"/>
    <col min="16" max="16" width="12.7109375" style="15" customWidth="1"/>
    <col min="17" max="17" width="5.7109375" style="3" bestFit="1" customWidth="1"/>
    <col min="18" max="16384" width="9.140625" style="3"/>
  </cols>
  <sheetData>
    <row r="1" spans="1:16" ht="23.25">
      <c r="C1" s="109"/>
      <c r="D1" s="109"/>
      <c r="E1" s="109"/>
      <c r="F1" s="65"/>
      <c r="G1" s="65"/>
      <c r="H1" s="65"/>
      <c r="I1" s="1"/>
      <c r="J1" s="1"/>
      <c r="K1" s="1"/>
      <c r="L1" s="1"/>
      <c r="M1" s="1"/>
      <c r="N1" s="1"/>
      <c r="O1" s="1"/>
      <c r="P1" s="1"/>
    </row>
    <row r="2" spans="1:16" ht="23.25">
      <c r="A2" s="72"/>
      <c r="C2" s="97"/>
      <c r="D2" s="97"/>
      <c r="I2" s="65"/>
      <c r="J2" s="65"/>
      <c r="K2" s="1"/>
      <c r="L2" s="1"/>
      <c r="M2" s="1"/>
      <c r="N2" s="1"/>
      <c r="O2" s="1"/>
      <c r="P2" s="1"/>
    </row>
    <row r="3" spans="1:16" ht="23.25">
      <c r="A3" s="71"/>
      <c r="B3" s="72"/>
      <c r="C3" s="41"/>
      <c r="D3" s="41"/>
      <c r="E3" s="123" t="s">
        <v>367</v>
      </c>
      <c r="F3" s="123"/>
      <c r="G3" s="123"/>
      <c r="H3" s="123"/>
      <c r="I3" s="98"/>
      <c r="J3" s="65"/>
      <c r="K3" s="1"/>
      <c r="L3" s="1"/>
      <c r="M3" s="1"/>
      <c r="N3" s="1"/>
      <c r="O3" s="1"/>
      <c r="P3" s="1"/>
    </row>
    <row r="4" spans="1:16" ht="19.899999999999999" customHeight="1">
      <c r="A4" s="122" t="s">
        <v>365</v>
      </c>
      <c r="B4" s="122"/>
      <c r="D4" s="41"/>
      <c r="E4" s="78"/>
      <c r="F4" s="97"/>
      <c r="G4" s="99" t="s">
        <v>368</v>
      </c>
      <c r="H4" s="100"/>
      <c r="I4" s="65"/>
      <c r="J4" s="65"/>
      <c r="K4" s="1"/>
      <c r="L4" s="1"/>
      <c r="M4" s="1"/>
      <c r="N4" s="1"/>
      <c r="O4" s="1"/>
      <c r="P4" s="1"/>
    </row>
    <row r="5" spans="1:16" ht="19.899999999999999" customHeight="1">
      <c r="A5" s="122" t="s">
        <v>366</v>
      </c>
      <c r="B5" s="122"/>
      <c r="E5" s="3"/>
      <c r="F5" s="2"/>
      <c r="I5" s="2"/>
      <c r="J5" s="2"/>
      <c r="K5" s="2"/>
      <c r="L5" s="2"/>
      <c r="M5" s="2"/>
      <c r="N5" s="2"/>
      <c r="O5" s="2"/>
      <c r="P5" s="2"/>
    </row>
    <row r="6" spans="1:16">
      <c r="A6" s="74"/>
      <c r="B6" s="73"/>
      <c r="C6" s="61"/>
      <c r="E6" s="3"/>
      <c r="F6" s="2"/>
      <c r="I6" s="2"/>
      <c r="J6" s="2"/>
      <c r="K6" s="2"/>
      <c r="L6" s="2"/>
      <c r="M6" s="2"/>
      <c r="N6" s="2"/>
      <c r="O6" s="2"/>
      <c r="P6" s="2"/>
    </row>
    <row r="7" spans="1:16" ht="18">
      <c r="A7" s="70"/>
      <c r="E7" s="3"/>
      <c r="F7" s="2"/>
      <c r="G7" s="114" t="s">
        <v>348</v>
      </c>
      <c r="H7" s="114"/>
      <c r="I7" s="2"/>
      <c r="J7" s="2"/>
      <c r="K7" s="2"/>
      <c r="L7" s="2"/>
      <c r="M7" s="2"/>
      <c r="N7" s="2"/>
      <c r="O7" s="2"/>
      <c r="P7" s="2"/>
    </row>
    <row r="8" spans="1:16" ht="23.25" customHeight="1">
      <c r="A8" s="59" t="s">
        <v>0</v>
      </c>
      <c r="B8" s="64"/>
      <c r="C8" s="46"/>
      <c r="D8" s="54"/>
      <c r="E8" s="3"/>
      <c r="F8" s="2"/>
      <c r="G8" s="110">
        <f>H27+H44+H60</f>
        <v>0</v>
      </c>
      <c r="H8" s="111"/>
    </row>
    <row r="9" spans="1:16" ht="23.25" customHeight="1">
      <c r="A9" s="60" t="s">
        <v>355</v>
      </c>
      <c r="B9" s="55"/>
      <c r="C9" s="51"/>
      <c r="E9" s="3"/>
      <c r="F9" s="2"/>
      <c r="G9" s="112"/>
      <c r="H9" s="113"/>
    </row>
    <row r="10" spans="1:16" ht="23.25" customHeight="1">
      <c r="A10" s="60" t="s">
        <v>356</v>
      </c>
      <c r="B10" s="55"/>
      <c r="C10" s="56"/>
      <c r="E10" s="3"/>
      <c r="F10" s="2"/>
      <c r="G10" s="3"/>
      <c r="H10" s="3"/>
    </row>
    <row r="11" spans="1:16" ht="23.25" customHeight="1">
      <c r="A11" s="60" t="s">
        <v>357</v>
      </c>
      <c r="B11" s="55"/>
      <c r="C11" s="57"/>
      <c r="E11" s="11"/>
      <c r="F11" s="2"/>
      <c r="G11" s="118" t="s">
        <v>272</v>
      </c>
      <c r="H11" s="118"/>
      <c r="O11" s="11"/>
      <c r="P11" s="2"/>
    </row>
    <row r="12" spans="1:16" ht="22.5" customHeight="1">
      <c r="A12" s="60" t="s">
        <v>358</v>
      </c>
      <c r="B12" s="63"/>
      <c r="C12" s="57"/>
      <c r="E12" s="3"/>
      <c r="F12" s="2"/>
      <c r="G12" s="48" t="s">
        <v>353</v>
      </c>
      <c r="H12" s="49"/>
      <c r="I12" s="2"/>
      <c r="J12" s="2"/>
      <c r="K12" s="3"/>
      <c r="L12" s="3"/>
      <c r="M12" s="3"/>
      <c r="N12" s="3"/>
      <c r="O12" s="11"/>
      <c r="P12" s="2"/>
    </row>
    <row r="13" spans="1:16" ht="26.25" customHeight="1">
      <c r="A13" s="62" t="s">
        <v>1</v>
      </c>
      <c r="B13" s="52"/>
      <c r="C13" s="58"/>
      <c r="E13" s="3"/>
      <c r="F13" s="2"/>
      <c r="G13" s="50" t="s">
        <v>354</v>
      </c>
      <c r="H13" s="49"/>
      <c r="I13" s="2"/>
      <c r="J13" s="2"/>
      <c r="K13" s="3"/>
      <c r="L13" s="3"/>
      <c r="M13" s="3"/>
      <c r="N13" s="3"/>
      <c r="O13" s="11"/>
      <c r="P13" s="2"/>
    </row>
    <row r="14" spans="1:16" ht="9.75" customHeight="1">
      <c r="A14" s="29"/>
      <c r="B14" s="30"/>
      <c r="C14" s="13"/>
      <c r="E14" s="3"/>
      <c r="F14" s="2"/>
      <c r="G14" s="3"/>
      <c r="H14" s="3"/>
      <c r="I14" s="2"/>
      <c r="J14" s="2"/>
      <c r="K14" s="3"/>
      <c r="L14" s="3"/>
      <c r="M14" s="3"/>
      <c r="N14" s="3"/>
      <c r="O14" s="11"/>
      <c r="P14" s="2"/>
    </row>
    <row r="15" spans="1:16" ht="9.75" customHeight="1">
      <c r="E15" s="3"/>
      <c r="F15" s="2"/>
      <c r="G15" s="3"/>
      <c r="H15" s="3"/>
      <c r="I15" s="2"/>
      <c r="J15" s="2"/>
      <c r="K15" s="3"/>
      <c r="L15" s="3"/>
      <c r="M15" s="3"/>
      <c r="N15" s="3"/>
      <c r="O15" s="11"/>
      <c r="P15" s="2"/>
    </row>
    <row r="16" spans="1:16" ht="18" customHeight="1">
      <c r="A16" s="10"/>
      <c r="E16" s="66" t="s">
        <v>359</v>
      </c>
      <c r="F16" s="67">
        <v>1</v>
      </c>
      <c r="G16" s="66" t="s">
        <v>360</v>
      </c>
      <c r="H16" s="67"/>
      <c r="I16" s="2"/>
      <c r="J16" s="2"/>
      <c r="K16" s="3"/>
      <c r="L16" s="3"/>
      <c r="M16" s="3"/>
      <c r="N16" s="3"/>
      <c r="O16" s="11"/>
      <c r="P16" s="2"/>
    </row>
    <row r="17" spans="1:17" ht="18" customHeight="1">
      <c r="A17" s="115" t="s">
        <v>352</v>
      </c>
      <c r="B17" s="116"/>
      <c r="C17" s="116"/>
      <c r="D17" s="116"/>
      <c r="E17" s="116"/>
      <c r="F17" s="116"/>
      <c r="G17" s="116"/>
      <c r="H17" s="117"/>
      <c r="I17" s="2"/>
      <c r="J17" s="2"/>
      <c r="K17" s="2"/>
      <c r="L17" s="3"/>
      <c r="M17" s="3"/>
      <c r="N17" s="3"/>
      <c r="O17" s="3"/>
      <c r="P17" s="11"/>
      <c r="Q17" s="2"/>
    </row>
    <row r="18" spans="1:17" ht="18" customHeight="1">
      <c r="A18" s="94" t="s">
        <v>2</v>
      </c>
      <c r="B18" s="94" t="s">
        <v>351</v>
      </c>
      <c r="C18" s="120" t="s">
        <v>3</v>
      </c>
      <c r="D18" s="120"/>
      <c r="E18" s="120"/>
      <c r="F18" s="95" t="s">
        <v>4</v>
      </c>
      <c r="G18" s="96" t="s">
        <v>5</v>
      </c>
      <c r="H18" s="83" t="s">
        <v>7</v>
      </c>
      <c r="I18" s="2"/>
      <c r="J18" s="2"/>
      <c r="K18" s="2"/>
      <c r="L18" s="3"/>
      <c r="M18" s="3"/>
      <c r="N18" s="3"/>
      <c r="O18" s="3"/>
      <c r="P18" s="11"/>
      <c r="Q18" s="2"/>
    </row>
    <row r="19" spans="1:17">
      <c r="A19" s="45"/>
      <c r="B19" s="101"/>
      <c r="C19" s="121"/>
      <c r="D19" s="121"/>
      <c r="E19" s="121"/>
      <c r="F19" s="26"/>
      <c r="G19" s="27">
        <v>0.7</v>
      </c>
      <c r="H19" s="79">
        <f>+F19*G19</f>
        <v>0</v>
      </c>
      <c r="I19" s="2"/>
      <c r="J19" s="2"/>
      <c r="K19" s="2"/>
      <c r="L19" s="3"/>
      <c r="M19" s="3"/>
      <c r="N19" s="3"/>
      <c r="O19" s="3"/>
      <c r="P19" s="11"/>
      <c r="Q19" s="2"/>
    </row>
    <row r="20" spans="1:17" ht="18" customHeight="1">
      <c r="A20" s="45"/>
      <c r="B20" s="26"/>
      <c r="C20" s="121"/>
      <c r="D20" s="121"/>
      <c r="E20" s="121"/>
      <c r="F20" s="26"/>
      <c r="G20" s="27">
        <f>+$G$19</f>
        <v>0.7</v>
      </c>
      <c r="H20" s="79">
        <f t="shared" ref="H20:H24" si="0">+F20*G20</f>
        <v>0</v>
      </c>
      <c r="I20" s="2"/>
      <c r="J20" s="2"/>
      <c r="K20" s="2"/>
      <c r="L20" s="3"/>
      <c r="M20" s="3"/>
      <c r="N20" s="3"/>
      <c r="O20" s="3"/>
      <c r="P20" s="11"/>
      <c r="Q20" s="2"/>
    </row>
    <row r="21" spans="1:17" ht="18" customHeight="1">
      <c r="A21" s="45"/>
      <c r="B21" s="26"/>
      <c r="C21" s="121"/>
      <c r="D21" s="121"/>
      <c r="E21" s="121"/>
      <c r="F21" s="26"/>
      <c r="G21" s="27">
        <f t="shared" ref="G21:G26" si="1">+$G$19</f>
        <v>0.7</v>
      </c>
      <c r="H21" s="79">
        <f t="shared" si="0"/>
        <v>0</v>
      </c>
      <c r="I21" s="2"/>
      <c r="J21" s="2"/>
      <c r="K21" s="2"/>
      <c r="L21" s="3"/>
      <c r="M21" s="3"/>
      <c r="N21" s="3"/>
      <c r="O21" s="3"/>
      <c r="P21" s="11"/>
      <c r="Q21" s="2"/>
    </row>
    <row r="22" spans="1:17" ht="18" customHeight="1">
      <c r="A22" s="45"/>
      <c r="B22" s="26"/>
      <c r="C22" s="121"/>
      <c r="D22" s="121"/>
      <c r="E22" s="121"/>
      <c r="F22" s="26"/>
      <c r="G22" s="27">
        <f t="shared" si="1"/>
        <v>0.7</v>
      </c>
      <c r="H22" s="79">
        <f t="shared" si="0"/>
        <v>0</v>
      </c>
      <c r="I22" s="2"/>
      <c r="J22" s="2"/>
      <c r="K22" s="2"/>
      <c r="L22" s="3"/>
      <c r="M22" s="3"/>
      <c r="N22" s="3"/>
      <c r="O22" s="3"/>
      <c r="P22" s="11"/>
      <c r="Q22" s="2"/>
    </row>
    <row r="23" spans="1:17" ht="18" customHeight="1">
      <c r="A23" s="45"/>
      <c r="B23" s="26"/>
      <c r="C23" s="121"/>
      <c r="D23" s="121"/>
      <c r="E23" s="121"/>
      <c r="F23" s="26"/>
      <c r="G23" s="27">
        <f t="shared" si="1"/>
        <v>0.7</v>
      </c>
      <c r="H23" s="79">
        <f t="shared" si="0"/>
        <v>0</v>
      </c>
      <c r="I23" s="2"/>
      <c r="J23" s="2"/>
      <c r="K23" s="2"/>
      <c r="L23" s="3"/>
      <c r="M23" s="3"/>
      <c r="N23" s="3"/>
      <c r="O23" s="3"/>
      <c r="P23" s="11"/>
      <c r="Q23" s="2"/>
    </row>
    <row r="24" spans="1:17" ht="18" customHeight="1">
      <c r="A24" s="45"/>
      <c r="C24" s="121"/>
      <c r="D24" s="121"/>
      <c r="E24" s="121"/>
      <c r="F24" s="26"/>
      <c r="G24" s="27">
        <f t="shared" si="1"/>
        <v>0.7</v>
      </c>
      <c r="H24" s="79">
        <f t="shared" si="0"/>
        <v>0</v>
      </c>
      <c r="I24" s="2"/>
      <c r="J24" s="2"/>
      <c r="K24" s="2"/>
      <c r="L24" s="3"/>
      <c r="M24" s="3"/>
      <c r="N24" s="3"/>
      <c r="O24" s="3"/>
      <c r="P24" s="11"/>
      <c r="Q24" s="2"/>
    </row>
    <row r="25" spans="1:17" ht="18" customHeight="1">
      <c r="A25" s="45"/>
      <c r="B25" s="26"/>
      <c r="C25" s="121"/>
      <c r="D25" s="121"/>
      <c r="E25" s="121"/>
      <c r="F25" s="26"/>
      <c r="G25" s="27">
        <f t="shared" si="1"/>
        <v>0.7</v>
      </c>
      <c r="H25" s="79">
        <f>+F25*G25</f>
        <v>0</v>
      </c>
      <c r="I25" s="2"/>
      <c r="J25" s="2"/>
      <c r="K25" s="2"/>
      <c r="L25" s="3"/>
      <c r="M25" s="3"/>
      <c r="N25" s="3"/>
      <c r="O25" s="3"/>
      <c r="P25" s="11"/>
      <c r="Q25" s="2"/>
    </row>
    <row r="26" spans="1:17" ht="18" customHeight="1">
      <c r="A26" s="45"/>
      <c r="B26" s="26"/>
      <c r="C26" s="121"/>
      <c r="D26" s="121"/>
      <c r="E26" s="121"/>
      <c r="F26" s="26"/>
      <c r="G26" s="27">
        <f t="shared" si="1"/>
        <v>0.7</v>
      </c>
      <c r="H26" s="79">
        <f>+F26*G26</f>
        <v>0</v>
      </c>
      <c r="I26" s="2"/>
      <c r="J26" s="3"/>
      <c r="K26" s="2"/>
      <c r="L26" s="3"/>
      <c r="M26" s="3"/>
      <c r="N26" s="3"/>
      <c r="O26" s="3"/>
      <c r="P26" s="11"/>
      <c r="Q26" s="2"/>
    </row>
    <row r="27" spans="1:17" ht="18" customHeight="1">
      <c r="B27" s="103"/>
      <c r="C27" s="55"/>
      <c r="D27" s="104"/>
      <c r="E27" s="105"/>
      <c r="F27" s="87">
        <f>SUM(F19:F26)</f>
        <v>0</v>
      </c>
      <c r="G27" s="88">
        <f>+G19</f>
        <v>0.7</v>
      </c>
      <c r="H27" s="79">
        <f>SUM(H19:H26)</f>
        <v>0</v>
      </c>
      <c r="I27" s="2"/>
      <c r="J27" s="2"/>
      <c r="K27" s="2"/>
      <c r="L27" s="3"/>
      <c r="M27" s="3"/>
      <c r="N27" s="3"/>
      <c r="O27" s="3"/>
      <c r="P27" s="11"/>
      <c r="Q27" s="2"/>
    </row>
    <row r="28" spans="1:17" ht="18" customHeight="1">
      <c r="A28" s="10"/>
      <c r="E28" s="3"/>
      <c r="F28" s="2"/>
      <c r="G28" s="2"/>
      <c r="H28" s="2"/>
      <c r="I28" s="2"/>
      <c r="J28" s="2"/>
      <c r="K28" s="3"/>
      <c r="L28" s="3"/>
      <c r="M28" s="3"/>
      <c r="N28" s="3"/>
      <c r="O28" s="11"/>
      <c r="P28" s="2"/>
    </row>
    <row r="29" spans="1:17" ht="18" customHeight="1">
      <c r="A29" s="127" t="s">
        <v>11</v>
      </c>
      <c r="B29" s="128"/>
      <c r="C29" s="128"/>
      <c r="D29" s="128"/>
      <c r="E29" s="128"/>
      <c r="F29" s="128"/>
      <c r="G29" s="128"/>
      <c r="H29" s="129"/>
      <c r="I29" s="7"/>
      <c r="J29" s="126"/>
      <c r="K29" s="126"/>
      <c r="L29" s="126"/>
      <c r="M29" s="18"/>
      <c r="N29" s="17"/>
      <c r="O29" s="19"/>
      <c r="P29" s="2"/>
    </row>
    <row r="30" spans="1:17" s="12" customFormat="1" ht="18">
      <c r="A30" s="89"/>
      <c r="B30" s="89"/>
      <c r="C30" s="90"/>
      <c r="D30" s="91" t="s">
        <v>15</v>
      </c>
      <c r="E30" s="89" t="s">
        <v>16</v>
      </c>
      <c r="F30" s="90" t="s">
        <v>6</v>
      </c>
      <c r="G30" s="89" t="s">
        <v>17</v>
      </c>
      <c r="H30" s="89"/>
      <c r="I30" s="5"/>
      <c r="J30" s="3"/>
      <c r="K30" s="25"/>
      <c r="L30" s="3"/>
      <c r="M30" s="18"/>
      <c r="N30" s="17"/>
      <c r="O30" s="19"/>
    </row>
    <row r="31" spans="1:17" s="14" customFormat="1" ht="16.5" customHeight="1">
      <c r="A31" s="92" t="s">
        <v>2</v>
      </c>
      <c r="B31" s="92" t="s">
        <v>12</v>
      </c>
      <c r="C31" s="92" t="s">
        <v>13</v>
      </c>
      <c r="D31" s="93">
        <v>6507</v>
      </c>
      <c r="E31" s="93">
        <v>6508</v>
      </c>
      <c r="F31" s="93">
        <v>6509</v>
      </c>
      <c r="G31" s="93">
        <v>6550</v>
      </c>
      <c r="H31" s="92" t="s">
        <v>8</v>
      </c>
      <c r="I31" s="6"/>
      <c r="J31" s="12"/>
      <c r="K31" s="124"/>
      <c r="L31" s="125"/>
      <c r="M31" s="12"/>
      <c r="N31" s="20"/>
      <c r="O31" s="5"/>
    </row>
    <row r="32" spans="1:17">
      <c r="A32" s="42"/>
      <c r="B32" s="28"/>
      <c r="C32" s="69"/>
      <c r="D32" s="28"/>
      <c r="E32" s="28"/>
      <c r="F32" s="28"/>
      <c r="G32" s="28"/>
      <c r="H32" s="79">
        <f>SUM(D32:G32)</f>
        <v>0</v>
      </c>
      <c r="I32" s="7"/>
      <c r="J32" s="3"/>
      <c r="K32" s="126"/>
      <c r="L32" s="126"/>
      <c r="M32" s="3"/>
      <c r="N32" s="21"/>
      <c r="O32" s="7"/>
    </row>
    <row r="33" spans="1:16">
      <c r="A33" s="42"/>
      <c r="B33" s="28"/>
      <c r="C33" s="69"/>
      <c r="D33" s="28"/>
      <c r="E33" s="28"/>
      <c r="F33" s="28"/>
      <c r="G33" s="28"/>
      <c r="H33" s="79">
        <f t="shared" ref="H33:H43" si="2">SUM(D33:G33)</f>
        <v>0</v>
      </c>
      <c r="I33" s="7"/>
      <c r="J33" s="3"/>
      <c r="K33" s="3"/>
      <c r="L33" s="7"/>
      <c r="M33" s="3"/>
      <c r="N33" s="21"/>
      <c r="O33" s="7"/>
    </row>
    <row r="34" spans="1:16">
      <c r="A34" s="42"/>
      <c r="B34" s="28"/>
      <c r="C34" s="69"/>
      <c r="D34" s="28"/>
      <c r="E34" s="28"/>
      <c r="F34" s="28"/>
      <c r="G34" s="28"/>
      <c r="H34" s="79">
        <f t="shared" si="2"/>
        <v>0</v>
      </c>
      <c r="I34" s="7"/>
      <c r="J34" s="3"/>
      <c r="K34" s="3"/>
      <c r="L34" s="7"/>
      <c r="M34" s="3"/>
      <c r="N34" s="21"/>
      <c r="O34" s="7"/>
    </row>
    <row r="35" spans="1:16">
      <c r="A35" s="42"/>
      <c r="B35" s="28"/>
      <c r="C35" s="69"/>
      <c r="D35" s="28"/>
      <c r="E35" s="28"/>
      <c r="F35" s="28"/>
      <c r="G35" s="28"/>
      <c r="H35" s="79">
        <f t="shared" si="2"/>
        <v>0</v>
      </c>
      <c r="I35" s="7"/>
      <c r="J35" s="3"/>
      <c r="K35" s="3"/>
      <c r="L35" s="7"/>
      <c r="M35" s="3"/>
      <c r="N35" s="21"/>
      <c r="O35" s="7"/>
    </row>
    <row r="36" spans="1:16">
      <c r="A36" s="28"/>
      <c r="B36" s="28"/>
      <c r="C36" s="69"/>
      <c r="D36" s="28"/>
      <c r="E36" s="28"/>
      <c r="F36" s="28"/>
      <c r="G36" s="28"/>
      <c r="H36" s="79">
        <f t="shared" si="2"/>
        <v>0</v>
      </c>
      <c r="I36" s="7"/>
      <c r="J36" s="3"/>
      <c r="K36" s="3"/>
      <c r="L36" s="7"/>
      <c r="M36" s="3"/>
      <c r="N36" s="21"/>
      <c r="O36" s="7"/>
    </row>
    <row r="37" spans="1:16">
      <c r="A37" s="28"/>
      <c r="B37" s="28"/>
      <c r="C37" s="69"/>
      <c r="D37" s="28"/>
      <c r="E37" s="28"/>
      <c r="F37" s="28"/>
      <c r="G37" s="28"/>
      <c r="H37" s="79">
        <f t="shared" si="2"/>
        <v>0</v>
      </c>
      <c r="I37" s="7"/>
      <c r="J37" s="3"/>
      <c r="K37" s="3"/>
      <c r="L37" s="7"/>
      <c r="M37" s="3"/>
      <c r="N37" s="21"/>
      <c r="O37" s="7"/>
    </row>
    <row r="38" spans="1:16">
      <c r="A38" s="28"/>
      <c r="B38" s="28"/>
      <c r="C38" s="69"/>
      <c r="D38" s="28"/>
      <c r="E38" s="28"/>
      <c r="F38" s="28"/>
      <c r="G38" s="28"/>
      <c r="H38" s="79">
        <f t="shared" si="2"/>
        <v>0</v>
      </c>
      <c r="I38" s="7"/>
      <c r="J38" s="3"/>
      <c r="K38" s="3"/>
      <c r="L38" s="7"/>
      <c r="M38" s="3"/>
      <c r="N38" s="21"/>
      <c r="O38" s="7"/>
    </row>
    <row r="39" spans="1:16">
      <c r="A39" s="28"/>
      <c r="B39" s="28"/>
      <c r="C39" s="69"/>
      <c r="D39" s="28"/>
      <c r="E39" s="28"/>
      <c r="F39" s="28"/>
      <c r="G39" s="28"/>
      <c r="H39" s="79">
        <f t="shared" si="2"/>
        <v>0</v>
      </c>
      <c r="I39" s="7"/>
      <c r="J39" s="3"/>
      <c r="K39" s="3"/>
      <c r="L39" s="7"/>
      <c r="M39" s="3"/>
      <c r="N39" s="21"/>
      <c r="O39" s="7"/>
    </row>
    <row r="40" spans="1:16">
      <c r="A40" s="28"/>
      <c r="B40" s="28"/>
      <c r="C40" s="69"/>
      <c r="D40" s="28"/>
      <c r="E40" s="28"/>
      <c r="F40" s="28"/>
      <c r="G40" s="28"/>
      <c r="H40" s="79">
        <f t="shared" si="2"/>
        <v>0</v>
      </c>
      <c r="I40" s="7"/>
      <c r="J40" s="3"/>
      <c r="K40" s="3"/>
      <c r="L40" s="7"/>
      <c r="M40" s="3"/>
      <c r="N40" s="21"/>
      <c r="O40" s="7"/>
    </row>
    <row r="41" spans="1:16">
      <c r="A41" s="28"/>
      <c r="B41" s="28"/>
      <c r="C41" s="69"/>
      <c r="D41" s="28"/>
      <c r="E41" s="28"/>
      <c r="F41" s="28"/>
      <c r="G41" s="28"/>
      <c r="H41" s="79">
        <f t="shared" si="2"/>
        <v>0</v>
      </c>
      <c r="I41" s="7"/>
      <c r="J41" s="3"/>
      <c r="K41" s="3"/>
      <c r="L41" s="7"/>
      <c r="M41" s="3"/>
      <c r="N41" s="21"/>
      <c r="O41" s="7"/>
    </row>
    <row r="42" spans="1:16">
      <c r="A42" s="28"/>
      <c r="B42" s="28"/>
      <c r="C42" s="69"/>
      <c r="D42" s="28"/>
      <c r="E42" s="28"/>
      <c r="F42" s="28"/>
      <c r="G42" s="28"/>
      <c r="H42" s="79">
        <f t="shared" si="2"/>
        <v>0</v>
      </c>
      <c r="I42" s="7"/>
      <c r="J42" s="3"/>
      <c r="K42" s="3"/>
      <c r="L42" s="7"/>
      <c r="M42" s="3"/>
      <c r="N42" s="21"/>
      <c r="O42" s="7"/>
    </row>
    <row r="43" spans="1:16">
      <c r="A43" s="28"/>
      <c r="B43" s="28"/>
      <c r="C43" s="28"/>
      <c r="D43" s="28"/>
      <c r="E43" s="28"/>
      <c r="F43" s="28"/>
      <c r="G43" s="28"/>
      <c r="H43" s="79">
        <f t="shared" si="2"/>
        <v>0</v>
      </c>
      <c r="I43" s="7"/>
      <c r="J43" s="3"/>
      <c r="K43" s="3"/>
      <c r="L43" s="7"/>
      <c r="M43" s="3"/>
      <c r="N43" s="21"/>
      <c r="O43" s="7"/>
    </row>
    <row r="44" spans="1:16" ht="18" customHeight="1">
      <c r="A44" s="7"/>
      <c r="B44" s="7"/>
      <c r="C44" s="7"/>
      <c r="D44" s="79">
        <f>SUM(D32:D43)</f>
        <v>0</v>
      </c>
      <c r="E44" s="79">
        <f t="shared" ref="E44:G44" si="3">SUM(E32:E43)</f>
        <v>0</v>
      </c>
      <c r="F44" s="79">
        <f t="shared" si="3"/>
        <v>0</v>
      </c>
      <c r="G44" s="79">
        <f t="shared" si="3"/>
        <v>0</v>
      </c>
      <c r="H44" s="79">
        <f>SUM(H32:H43)</f>
        <v>0</v>
      </c>
      <c r="I44" s="7"/>
      <c r="J44" s="3"/>
      <c r="K44" s="3"/>
      <c r="L44" s="7"/>
      <c r="M44" s="3"/>
      <c r="N44" s="21"/>
      <c r="O44" s="102"/>
    </row>
    <row r="45" spans="1:16">
      <c r="J45" s="7"/>
    </row>
    <row r="47" spans="1:16" ht="18">
      <c r="A47" s="119" t="s">
        <v>18</v>
      </c>
      <c r="B47" s="119"/>
      <c r="C47" s="119"/>
      <c r="D47" s="119"/>
      <c r="E47" s="119"/>
      <c r="F47" s="119"/>
      <c r="G47" s="119"/>
      <c r="H47" s="119"/>
      <c r="I47"/>
      <c r="J47"/>
      <c r="K47"/>
      <c r="L47"/>
      <c r="M47"/>
      <c r="N47"/>
      <c r="O47"/>
    </row>
    <row r="48" spans="1:16" ht="37.5" customHeight="1">
      <c r="A48" s="80" t="s">
        <v>2</v>
      </c>
      <c r="B48" s="81" t="s">
        <v>350</v>
      </c>
      <c r="C48" s="82" t="s">
        <v>13</v>
      </c>
      <c r="D48" s="83" t="s">
        <v>349</v>
      </c>
      <c r="E48" s="84" t="s">
        <v>345</v>
      </c>
      <c r="F48" s="85" t="s">
        <v>346</v>
      </c>
      <c r="G48" s="85" t="s">
        <v>347</v>
      </c>
      <c r="H48" s="86" t="s">
        <v>7</v>
      </c>
      <c r="J48" s="3"/>
      <c r="K48" s="3"/>
      <c r="L48" s="3"/>
      <c r="M48" s="3"/>
      <c r="N48" s="3"/>
      <c r="O48" s="3"/>
      <c r="P48" s="3"/>
    </row>
    <row r="49" spans="1:16">
      <c r="A49" s="42"/>
      <c r="B49" s="28"/>
      <c r="C49" s="43"/>
      <c r="D49" s="68"/>
      <c r="E49" s="44"/>
      <c r="F49" s="28"/>
      <c r="G49" s="28"/>
      <c r="H49" s="28"/>
      <c r="I49" s="15" t="e">
        <f>VLOOKUP(D49,'ACCOUNT CODES'!A:B,2,FALSE)</f>
        <v>#N/A</v>
      </c>
      <c r="J49" s="3" t="b">
        <f>ISERROR(I49)</f>
        <v>1</v>
      </c>
      <c r="K49" s="3"/>
      <c r="L49" s="3"/>
      <c r="M49" s="3"/>
      <c r="N49" s="3"/>
      <c r="O49" s="3"/>
      <c r="P49" s="3"/>
    </row>
    <row r="50" spans="1:16">
      <c r="A50" s="42"/>
      <c r="B50" s="28"/>
      <c r="C50" s="43"/>
      <c r="D50" s="68"/>
      <c r="E50" s="44"/>
      <c r="F50" s="28"/>
      <c r="G50" s="28"/>
      <c r="H50" s="28"/>
      <c r="I50" s="15" t="e">
        <f>VLOOKUP(D50,'ACCOUNT CODES'!A:B,2,FALSE)</f>
        <v>#N/A</v>
      </c>
      <c r="J50" s="3" t="b">
        <f t="shared" ref="J50:J59" si="4">ISERROR(I50)</f>
        <v>1</v>
      </c>
      <c r="K50" s="3"/>
      <c r="L50" s="3"/>
      <c r="M50" s="3"/>
      <c r="N50" s="3"/>
      <c r="O50" s="3"/>
      <c r="P50" s="3"/>
    </row>
    <row r="51" spans="1:16">
      <c r="A51" s="42"/>
      <c r="B51" s="28"/>
      <c r="C51" s="43"/>
      <c r="D51" s="68"/>
      <c r="E51" s="44"/>
      <c r="F51" s="28"/>
      <c r="G51" s="28"/>
      <c r="H51" s="28"/>
      <c r="I51" s="15" t="e">
        <f>VLOOKUP(D51,'ACCOUNT CODES'!A:B,2,FALSE)</f>
        <v>#N/A</v>
      </c>
      <c r="J51" s="3" t="b">
        <f t="shared" si="4"/>
        <v>1</v>
      </c>
      <c r="K51" s="3"/>
      <c r="L51" s="3"/>
      <c r="M51" s="3"/>
      <c r="N51" s="3"/>
      <c r="O51" s="3"/>
      <c r="P51" s="3"/>
    </row>
    <row r="52" spans="1:16">
      <c r="A52" s="42"/>
      <c r="B52" s="28"/>
      <c r="C52" s="43"/>
      <c r="D52" s="68"/>
      <c r="E52" s="44"/>
      <c r="F52" s="28"/>
      <c r="G52" s="28"/>
      <c r="H52" s="28"/>
      <c r="I52" s="15" t="e">
        <f>VLOOKUP(D52,'ACCOUNT CODES'!A:B,2,FALSE)</f>
        <v>#N/A</v>
      </c>
      <c r="J52" s="3" t="b">
        <f t="shared" si="4"/>
        <v>1</v>
      </c>
      <c r="K52" s="3"/>
      <c r="L52" s="3"/>
      <c r="M52" s="3"/>
      <c r="N52" s="3"/>
      <c r="O52" s="3"/>
      <c r="P52" s="3"/>
    </row>
    <row r="53" spans="1:16">
      <c r="A53" s="42"/>
      <c r="B53" s="28"/>
      <c r="C53" s="43"/>
      <c r="D53" s="68"/>
      <c r="E53" s="44" t="str">
        <f t="shared" ref="E53:E59" si="5">IF(J53=FALSE,I53," ")</f>
        <v xml:space="preserve"> </v>
      </c>
      <c r="F53" s="28"/>
      <c r="G53" s="28"/>
      <c r="H53" s="28"/>
      <c r="I53" s="15" t="e">
        <f>VLOOKUP(D53,'ACCOUNT CODES'!A:B,2,FALSE)</f>
        <v>#N/A</v>
      </c>
      <c r="J53" s="3" t="b">
        <f t="shared" si="4"/>
        <v>1</v>
      </c>
      <c r="K53" s="3"/>
      <c r="L53" s="3"/>
      <c r="M53" s="3"/>
      <c r="N53" s="3"/>
      <c r="O53" s="3"/>
      <c r="P53" s="3"/>
    </row>
    <row r="54" spans="1:16">
      <c r="A54" s="42"/>
      <c r="B54" s="28"/>
      <c r="C54" s="43"/>
      <c r="D54" s="68"/>
      <c r="E54" s="44" t="str">
        <f t="shared" si="5"/>
        <v xml:space="preserve"> </v>
      </c>
      <c r="F54" s="28"/>
      <c r="G54" s="28"/>
      <c r="H54" s="28"/>
      <c r="I54" s="15" t="e">
        <f>VLOOKUP(D54,'ACCOUNT CODES'!A:B,2,FALSE)</f>
        <v>#N/A</v>
      </c>
      <c r="J54" s="3" t="b">
        <f t="shared" si="4"/>
        <v>1</v>
      </c>
      <c r="K54" s="3"/>
      <c r="L54" s="3"/>
      <c r="M54" s="3"/>
      <c r="N54" s="3"/>
      <c r="O54" s="3"/>
      <c r="P54" s="3"/>
    </row>
    <row r="55" spans="1:16">
      <c r="A55" s="42"/>
      <c r="B55" s="28"/>
      <c r="C55" s="43"/>
      <c r="D55" s="68"/>
      <c r="E55" s="44" t="str">
        <f t="shared" si="5"/>
        <v xml:space="preserve"> </v>
      </c>
      <c r="F55" s="28"/>
      <c r="G55" s="28"/>
      <c r="H55" s="28"/>
      <c r="I55" s="15" t="e">
        <f>VLOOKUP(D55,'ACCOUNT CODES'!A:B,2,FALSE)</f>
        <v>#N/A</v>
      </c>
      <c r="J55" s="3" t="b">
        <f t="shared" si="4"/>
        <v>1</v>
      </c>
      <c r="K55" s="3"/>
      <c r="L55" s="3"/>
      <c r="M55" s="3"/>
      <c r="N55" s="3"/>
      <c r="O55" s="3"/>
      <c r="P55" s="3"/>
    </row>
    <row r="56" spans="1:16">
      <c r="A56" s="42"/>
      <c r="B56" s="28"/>
      <c r="C56" s="43"/>
      <c r="D56" s="68"/>
      <c r="E56" s="44" t="str">
        <f t="shared" si="5"/>
        <v xml:space="preserve"> </v>
      </c>
      <c r="F56" s="28"/>
      <c r="G56" s="28"/>
      <c r="H56" s="28"/>
      <c r="I56" s="15" t="e">
        <f>VLOOKUP(D56,'ACCOUNT CODES'!A:B,2,FALSE)</f>
        <v>#N/A</v>
      </c>
      <c r="J56" s="3" t="b">
        <f t="shared" si="4"/>
        <v>1</v>
      </c>
      <c r="K56" s="3"/>
      <c r="L56" s="3"/>
      <c r="M56" s="3"/>
      <c r="N56" s="3"/>
      <c r="O56" s="3"/>
      <c r="P56" s="3"/>
    </row>
    <row r="57" spans="1:16">
      <c r="A57" s="42"/>
      <c r="B57" s="28"/>
      <c r="C57" s="43"/>
      <c r="D57" s="68"/>
      <c r="E57" s="44" t="str">
        <f t="shared" si="5"/>
        <v xml:space="preserve"> </v>
      </c>
      <c r="F57" s="28"/>
      <c r="G57" s="28"/>
      <c r="H57" s="28"/>
      <c r="I57" s="15" t="e">
        <f>VLOOKUP(D57,'ACCOUNT CODES'!A:B,2,FALSE)</f>
        <v>#N/A</v>
      </c>
      <c r="J57" s="3" t="b">
        <f t="shared" si="4"/>
        <v>1</v>
      </c>
      <c r="K57" s="3"/>
      <c r="L57" s="3"/>
      <c r="M57" s="3"/>
      <c r="N57" s="3"/>
      <c r="O57" s="3"/>
      <c r="P57" s="3"/>
    </row>
    <row r="58" spans="1:16">
      <c r="A58" s="42"/>
      <c r="B58" s="28"/>
      <c r="C58" s="43"/>
      <c r="D58" s="68"/>
      <c r="E58" s="44" t="str">
        <f t="shared" si="5"/>
        <v xml:space="preserve"> </v>
      </c>
      <c r="F58" s="28"/>
      <c r="G58" s="28"/>
      <c r="H58" s="28"/>
      <c r="I58" s="15" t="e">
        <f>VLOOKUP(D58,'ACCOUNT CODES'!A:B,2,FALSE)</f>
        <v>#N/A</v>
      </c>
      <c r="J58" s="3" t="b">
        <f t="shared" si="4"/>
        <v>1</v>
      </c>
      <c r="K58" s="3"/>
      <c r="L58" s="3"/>
      <c r="M58" s="3"/>
      <c r="N58" s="3"/>
      <c r="O58" s="3"/>
      <c r="P58" s="3"/>
    </row>
    <row r="59" spans="1:16">
      <c r="A59" s="42"/>
      <c r="B59" s="28"/>
      <c r="C59" s="43"/>
      <c r="D59" s="68"/>
      <c r="E59" s="44" t="str">
        <f t="shared" si="5"/>
        <v xml:space="preserve"> </v>
      </c>
      <c r="F59" s="28"/>
      <c r="G59" s="28"/>
      <c r="H59" s="28"/>
      <c r="I59" s="15" t="e">
        <f>VLOOKUP(D59,'ACCOUNT CODES'!A:B,2,FALSE)</f>
        <v>#N/A</v>
      </c>
      <c r="J59" s="3" t="b">
        <f t="shared" si="4"/>
        <v>1</v>
      </c>
      <c r="K59" s="3"/>
      <c r="L59" s="3"/>
      <c r="M59" s="3"/>
      <c r="N59" s="3"/>
      <c r="O59" s="3"/>
      <c r="P59" s="3"/>
    </row>
    <row r="60" spans="1:16">
      <c r="A60" s="7"/>
      <c r="B60" s="7"/>
      <c r="C60" s="7"/>
      <c r="D60" s="7"/>
      <c r="E60" s="7"/>
      <c r="F60" s="7"/>
      <c r="G60" s="7"/>
      <c r="H60" s="79">
        <f>SUM(H49:H59)</f>
        <v>0</v>
      </c>
      <c r="J60" s="3"/>
      <c r="K60" s="3"/>
      <c r="L60" s="3"/>
      <c r="M60" s="3"/>
      <c r="N60" s="3"/>
      <c r="O60" s="3"/>
      <c r="P60" s="3"/>
    </row>
    <row r="61" spans="1:16" ht="15.75">
      <c r="A61" s="10"/>
      <c r="B61" s="53"/>
    </row>
    <row r="62" spans="1:16" ht="15.75" thickBot="1">
      <c r="A62" s="3" t="s">
        <v>10</v>
      </c>
      <c r="C62" s="8"/>
      <c r="D62" s="8"/>
      <c r="E62" s="9"/>
      <c r="F62" s="4"/>
    </row>
    <row r="63" spans="1:16">
      <c r="E63" s="11"/>
      <c r="F63" s="2"/>
    </row>
    <row r="64" spans="1:16">
      <c r="E64" s="11"/>
      <c r="F64" s="2"/>
    </row>
    <row r="65" spans="1:8" ht="15.75" thickBot="1">
      <c r="A65" s="3" t="s">
        <v>9</v>
      </c>
      <c r="C65" s="8"/>
      <c r="D65" s="8"/>
      <c r="E65" s="9"/>
      <c r="F65" s="4"/>
    </row>
    <row r="66" spans="1:8" ht="15.75" thickBot="1">
      <c r="C66" s="8"/>
      <c r="D66" s="8"/>
      <c r="E66" s="9"/>
      <c r="F66" s="4"/>
    </row>
    <row r="67" spans="1:8" ht="16.5" thickBot="1">
      <c r="A67" s="106" t="s">
        <v>364</v>
      </c>
      <c r="B67" s="107"/>
      <c r="C67" s="107"/>
      <c r="D67" s="107"/>
      <c r="E67" s="107"/>
      <c r="F67" s="107"/>
      <c r="G67" s="107"/>
      <c r="H67" s="108"/>
    </row>
  </sheetData>
  <mergeCells count="23">
    <mergeCell ref="K31:L31"/>
    <mergeCell ref="K32:L32"/>
    <mergeCell ref="J29:L29"/>
    <mergeCell ref="C21:E21"/>
    <mergeCell ref="C22:E22"/>
    <mergeCell ref="C25:E25"/>
    <mergeCell ref="C26:E26"/>
    <mergeCell ref="A29:H29"/>
    <mergeCell ref="A67:H67"/>
    <mergeCell ref="C1:E1"/>
    <mergeCell ref="G8:H9"/>
    <mergeCell ref="G7:H7"/>
    <mergeCell ref="A17:H17"/>
    <mergeCell ref="G11:H11"/>
    <mergeCell ref="A47:H47"/>
    <mergeCell ref="C18:E18"/>
    <mergeCell ref="C19:E19"/>
    <mergeCell ref="C20:E20"/>
    <mergeCell ref="A4:B4"/>
    <mergeCell ref="A5:B5"/>
    <mergeCell ref="E3:H3"/>
    <mergeCell ref="C23:E23"/>
    <mergeCell ref="C24:E24"/>
  </mergeCells>
  <phoneticPr fontId="2" type="noConversion"/>
  <dataValidations count="1">
    <dataValidation type="list" allowBlank="1" showInputMessage="1" showErrorMessage="1" sqref="D49:D59" xr:uid="{00000000-0002-0000-0000-000000000000}">
      <formula1>ACCOUNT</formula1>
    </dataValidation>
  </dataValidations>
  <printOptions horizontalCentered="1"/>
  <pageMargins left="0" right="0" top="0.25" bottom="0.25" header="0.5" footer="0.5"/>
  <pageSetup scale="60" orientation="portrait" horizontalDpi="1200" verticalDpi="1200" r:id="rId1"/>
  <headerFooter alignWithMargins="0"/>
  <ignoredErrors>
    <ignoredError sqref="G27" formula="1"/>
    <ignoredError sqref="D44:G44" formulaRange="1"/>
  </ignoredErrors>
  <drawing r:id="rId2"/>
  <legacyDrawing r:id="rId3"/>
  <controls>
    <mc:AlternateContent xmlns:mc="http://schemas.openxmlformats.org/markup-compatibility/2006">
      <mc:Choice Requires="x14">
        <control shapeId="1026" r:id="rId4" name="ComboBox1">
          <controlPr defaultSize="0" autoLine="0" linkedCell="B13" listFillRange="DEPARTMENT" r:id="rId5">
            <anchor moveWithCells="1">
              <from>
                <xdr:col>1</xdr:col>
                <xdr:colOff>95250</xdr:colOff>
                <xdr:row>12</xdr:row>
                <xdr:rowOff>47625</xdr:rowOff>
              </from>
              <to>
                <xdr:col>2</xdr:col>
                <xdr:colOff>1581150</xdr:colOff>
                <xdr:row>13</xdr:row>
                <xdr:rowOff>28575</xdr:rowOff>
              </to>
            </anchor>
          </controlPr>
        </control>
      </mc:Choice>
      <mc:Fallback>
        <control shapeId="1026" r:id="rId4" name="ComboBox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D129"/>
  <sheetViews>
    <sheetView showGridLines="0" topLeftCell="A82" zoomScale="90" zoomScaleNormal="90" workbookViewId="0">
      <selection activeCell="A15" sqref="A15"/>
    </sheetView>
  </sheetViews>
  <sheetFormatPr defaultRowHeight="12.75"/>
  <cols>
    <col min="1" max="1" width="45" bestFit="1" customWidth="1"/>
    <col min="2" max="2" width="12.28515625" style="24" bestFit="1" customWidth="1"/>
    <col min="3" max="3" width="99.85546875" style="22" customWidth="1"/>
    <col min="4" max="4" width="32.7109375" style="22" customWidth="1"/>
    <col min="257" max="257" width="9.140625" customWidth="1"/>
    <col min="258" max="258" width="35" bestFit="1" customWidth="1"/>
    <col min="259" max="259" width="77.85546875" customWidth="1"/>
    <col min="260" max="260" width="13.85546875" customWidth="1"/>
    <col min="513" max="513" width="9.140625" customWidth="1"/>
    <col min="514" max="514" width="35" bestFit="1" customWidth="1"/>
    <col min="515" max="515" width="77.85546875" customWidth="1"/>
    <col min="516" max="516" width="13.85546875" customWidth="1"/>
    <col min="769" max="769" width="9.140625" customWidth="1"/>
    <col min="770" max="770" width="35" bestFit="1" customWidth="1"/>
    <col min="771" max="771" width="77.85546875" customWidth="1"/>
    <col min="772" max="772" width="13.85546875" customWidth="1"/>
    <col min="1025" max="1025" width="9.140625" customWidth="1"/>
    <col min="1026" max="1026" width="35" bestFit="1" customWidth="1"/>
    <col min="1027" max="1027" width="77.85546875" customWidth="1"/>
    <col min="1028" max="1028" width="13.85546875" customWidth="1"/>
    <col min="1281" max="1281" width="9.140625" customWidth="1"/>
    <col min="1282" max="1282" width="35" bestFit="1" customWidth="1"/>
    <col min="1283" max="1283" width="77.85546875" customWidth="1"/>
    <col min="1284" max="1284" width="13.85546875" customWidth="1"/>
    <col min="1537" max="1537" width="9.140625" customWidth="1"/>
    <col min="1538" max="1538" width="35" bestFit="1" customWidth="1"/>
    <col min="1539" max="1539" width="77.85546875" customWidth="1"/>
    <col min="1540" max="1540" width="13.85546875" customWidth="1"/>
    <col min="1793" max="1793" width="9.140625" customWidth="1"/>
    <col min="1794" max="1794" width="35" bestFit="1" customWidth="1"/>
    <col min="1795" max="1795" width="77.85546875" customWidth="1"/>
    <col min="1796" max="1796" width="13.85546875" customWidth="1"/>
    <col min="2049" max="2049" width="9.140625" customWidth="1"/>
    <col min="2050" max="2050" width="35" bestFit="1" customWidth="1"/>
    <col min="2051" max="2051" width="77.85546875" customWidth="1"/>
    <col min="2052" max="2052" width="13.85546875" customWidth="1"/>
    <col min="2305" max="2305" width="9.140625" customWidth="1"/>
    <col min="2306" max="2306" width="35" bestFit="1" customWidth="1"/>
    <col min="2307" max="2307" width="77.85546875" customWidth="1"/>
    <col min="2308" max="2308" width="13.85546875" customWidth="1"/>
    <col min="2561" max="2561" width="9.140625" customWidth="1"/>
    <col min="2562" max="2562" width="35" bestFit="1" customWidth="1"/>
    <col min="2563" max="2563" width="77.85546875" customWidth="1"/>
    <col min="2564" max="2564" width="13.85546875" customWidth="1"/>
    <col min="2817" max="2817" width="9.140625" customWidth="1"/>
    <col min="2818" max="2818" width="35" bestFit="1" customWidth="1"/>
    <col min="2819" max="2819" width="77.85546875" customWidth="1"/>
    <col min="2820" max="2820" width="13.85546875" customWidth="1"/>
    <col min="3073" max="3073" width="9.140625" customWidth="1"/>
    <col min="3074" max="3074" width="35" bestFit="1" customWidth="1"/>
    <col min="3075" max="3075" width="77.85546875" customWidth="1"/>
    <col min="3076" max="3076" width="13.85546875" customWidth="1"/>
    <col min="3329" max="3329" width="9.140625" customWidth="1"/>
    <col min="3330" max="3330" width="35" bestFit="1" customWidth="1"/>
    <col min="3331" max="3331" width="77.85546875" customWidth="1"/>
    <col min="3332" max="3332" width="13.85546875" customWidth="1"/>
    <col min="3585" max="3585" width="9.140625" customWidth="1"/>
    <col min="3586" max="3586" width="35" bestFit="1" customWidth="1"/>
    <col min="3587" max="3587" width="77.85546875" customWidth="1"/>
    <col min="3588" max="3588" width="13.85546875" customWidth="1"/>
    <col min="3841" max="3841" width="9.140625" customWidth="1"/>
    <col min="3842" max="3842" width="35" bestFit="1" customWidth="1"/>
    <col min="3843" max="3843" width="77.85546875" customWidth="1"/>
    <col min="3844" max="3844" width="13.85546875" customWidth="1"/>
    <col min="4097" max="4097" width="9.140625" customWidth="1"/>
    <col min="4098" max="4098" width="35" bestFit="1" customWidth="1"/>
    <col min="4099" max="4099" width="77.85546875" customWidth="1"/>
    <col min="4100" max="4100" width="13.85546875" customWidth="1"/>
    <col min="4353" max="4353" width="9.140625" customWidth="1"/>
    <col min="4354" max="4354" width="35" bestFit="1" customWidth="1"/>
    <col min="4355" max="4355" width="77.85546875" customWidth="1"/>
    <col min="4356" max="4356" width="13.85546875" customWidth="1"/>
    <col min="4609" max="4609" width="9.140625" customWidth="1"/>
    <col min="4610" max="4610" width="35" bestFit="1" customWidth="1"/>
    <col min="4611" max="4611" width="77.85546875" customWidth="1"/>
    <col min="4612" max="4612" width="13.85546875" customWidth="1"/>
    <col min="4865" max="4865" width="9.140625" customWidth="1"/>
    <col min="4866" max="4866" width="35" bestFit="1" customWidth="1"/>
    <col min="4867" max="4867" width="77.85546875" customWidth="1"/>
    <col min="4868" max="4868" width="13.85546875" customWidth="1"/>
    <col min="5121" max="5121" width="9.140625" customWidth="1"/>
    <col min="5122" max="5122" width="35" bestFit="1" customWidth="1"/>
    <col min="5123" max="5123" width="77.85546875" customWidth="1"/>
    <col min="5124" max="5124" width="13.85546875" customWidth="1"/>
    <col min="5377" max="5377" width="9.140625" customWidth="1"/>
    <col min="5378" max="5378" width="35" bestFit="1" customWidth="1"/>
    <col min="5379" max="5379" width="77.85546875" customWidth="1"/>
    <col min="5380" max="5380" width="13.85546875" customWidth="1"/>
    <col min="5633" max="5633" width="9.140625" customWidth="1"/>
    <col min="5634" max="5634" width="35" bestFit="1" customWidth="1"/>
    <col min="5635" max="5635" width="77.85546875" customWidth="1"/>
    <col min="5636" max="5636" width="13.85546875" customWidth="1"/>
    <col min="5889" max="5889" width="9.140625" customWidth="1"/>
    <col min="5890" max="5890" width="35" bestFit="1" customWidth="1"/>
    <col min="5891" max="5891" width="77.85546875" customWidth="1"/>
    <col min="5892" max="5892" width="13.85546875" customWidth="1"/>
    <col min="6145" max="6145" width="9.140625" customWidth="1"/>
    <col min="6146" max="6146" width="35" bestFit="1" customWidth="1"/>
    <col min="6147" max="6147" width="77.85546875" customWidth="1"/>
    <col min="6148" max="6148" width="13.85546875" customWidth="1"/>
    <col min="6401" max="6401" width="9.140625" customWidth="1"/>
    <col min="6402" max="6402" width="35" bestFit="1" customWidth="1"/>
    <col min="6403" max="6403" width="77.85546875" customWidth="1"/>
    <col min="6404" max="6404" width="13.85546875" customWidth="1"/>
    <col min="6657" max="6657" width="9.140625" customWidth="1"/>
    <col min="6658" max="6658" width="35" bestFit="1" customWidth="1"/>
    <col min="6659" max="6659" width="77.85546875" customWidth="1"/>
    <col min="6660" max="6660" width="13.85546875" customWidth="1"/>
    <col min="6913" max="6913" width="9.140625" customWidth="1"/>
    <col min="6914" max="6914" width="35" bestFit="1" customWidth="1"/>
    <col min="6915" max="6915" width="77.85546875" customWidth="1"/>
    <col min="6916" max="6916" width="13.85546875" customWidth="1"/>
    <col min="7169" max="7169" width="9.140625" customWidth="1"/>
    <col min="7170" max="7170" width="35" bestFit="1" customWidth="1"/>
    <col min="7171" max="7171" width="77.85546875" customWidth="1"/>
    <col min="7172" max="7172" width="13.85546875" customWidth="1"/>
    <col min="7425" max="7425" width="9.140625" customWidth="1"/>
    <col min="7426" max="7426" width="35" bestFit="1" customWidth="1"/>
    <col min="7427" max="7427" width="77.85546875" customWidth="1"/>
    <col min="7428" max="7428" width="13.85546875" customWidth="1"/>
    <col min="7681" max="7681" width="9.140625" customWidth="1"/>
    <col min="7682" max="7682" width="35" bestFit="1" customWidth="1"/>
    <col min="7683" max="7683" width="77.85546875" customWidth="1"/>
    <col min="7684" max="7684" width="13.85546875" customWidth="1"/>
    <col min="7937" max="7937" width="9.140625" customWidth="1"/>
    <col min="7938" max="7938" width="35" bestFit="1" customWidth="1"/>
    <col min="7939" max="7939" width="77.85546875" customWidth="1"/>
    <col min="7940" max="7940" width="13.85546875" customWidth="1"/>
    <col min="8193" max="8193" width="9.140625" customWidth="1"/>
    <col min="8194" max="8194" width="35" bestFit="1" customWidth="1"/>
    <col min="8195" max="8195" width="77.85546875" customWidth="1"/>
    <col min="8196" max="8196" width="13.85546875" customWidth="1"/>
    <col min="8449" max="8449" width="9.140625" customWidth="1"/>
    <col min="8450" max="8450" width="35" bestFit="1" customWidth="1"/>
    <col min="8451" max="8451" width="77.85546875" customWidth="1"/>
    <col min="8452" max="8452" width="13.85546875" customWidth="1"/>
    <col min="8705" max="8705" width="9.140625" customWidth="1"/>
    <col min="8706" max="8706" width="35" bestFit="1" customWidth="1"/>
    <col min="8707" max="8707" width="77.85546875" customWidth="1"/>
    <col min="8708" max="8708" width="13.85546875" customWidth="1"/>
    <col min="8961" max="8961" width="9.140625" customWidth="1"/>
    <col min="8962" max="8962" width="35" bestFit="1" customWidth="1"/>
    <col min="8963" max="8963" width="77.85546875" customWidth="1"/>
    <col min="8964" max="8964" width="13.85546875" customWidth="1"/>
    <col min="9217" max="9217" width="9.140625" customWidth="1"/>
    <col min="9218" max="9218" width="35" bestFit="1" customWidth="1"/>
    <col min="9219" max="9219" width="77.85546875" customWidth="1"/>
    <col min="9220" max="9220" width="13.85546875" customWidth="1"/>
    <col min="9473" max="9473" width="9.140625" customWidth="1"/>
    <col min="9474" max="9474" width="35" bestFit="1" customWidth="1"/>
    <col min="9475" max="9475" width="77.85546875" customWidth="1"/>
    <col min="9476" max="9476" width="13.85546875" customWidth="1"/>
    <col min="9729" max="9729" width="9.140625" customWidth="1"/>
    <col min="9730" max="9730" width="35" bestFit="1" customWidth="1"/>
    <col min="9731" max="9731" width="77.85546875" customWidth="1"/>
    <col min="9732" max="9732" width="13.85546875" customWidth="1"/>
    <col min="9985" max="9985" width="9.140625" customWidth="1"/>
    <col min="9986" max="9986" width="35" bestFit="1" customWidth="1"/>
    <col min="9987" max="9987" width="77.85546875" customWidth="1"/>
    <col min="9988" max="9988" width="13.85546875" customWidth="1"/>
    <col min="10241" max="10241" width="9.140625" customWidth="1"/>
    <col min="10242" max="10242" width="35" bestFit="1" customWidth="1"/>
    <col min="10243" max="10243" width="77.85546875" customWidth="1"/>
    <col min="10244" max="10244" width="13.85546875" customWidth="1"/>
    <col min="10497" max="10497" width="9.140625" customWidth="1"/>
    <col min="10498" max="10498" width="35" bestFit="1" customWidth="1"/>
    <col min="10499" max="10499" width="77.85546875" customWidth="1"/>
    <col min="10500" max="10500" width="13.85546875" customWidth="1"/>
    <col min="10753" max="10753" width="9.140625" customWidth="1"/>
    <col min="10754" max="10754" width="35" bestFit="1" customWidth="1"/>
    <col min="10755" max="10755" width="77.85546875" customWidth="1"/>
    <col min="10756" max="10756" width="13.85546875" customWidth="1"/>
    <col min="11009" max="11009" width="9.140625" customWidth="1"/>
    <col min="11010" max="11010" width="35" bestFit="1" customWidth="1"/>
    <col min="11011" max="11011" width="77.85546875" customWidth="1"/>
    <col min="11012" max="11012" width="13.85546875" customWidth="1"/>
    <col min="11265" max="11265" width="9.140625" customWidth="1"/>
    <col min="11266" max="11266" width="35" bestFit="1" customWidth="1"/>
    <col min="11267" max="11267" width="77.85546875" customWidth="1"/>
    <col min="11268" max="11268" width="13.85546875" customWidth="1"/>
    <col min="11521" max="11521" width="9.140625" customWidth="1"/>
    <col min="11522" max="11522" width="35" bestFit="1" customWidth="1"/>
    <col min="11523" max="11523" width="77.85546875" customWidth="1"/>
    <col min="11524" max="11524" width="13.85546875" customWidth="1"/>
    <col min="11777" max="11777" width="9.140625" customWidth="1"/>
    <col min="11778" max="11778" width="35" bestFit="1" customWidth="1"/>
    <col min="11779" max="11779" width="77.85546875" customWidth="1"/>
    <col min="11780" max="11780" width="13.85546875" customWidth="1"/>
    <col min="12033" max="12033" width="9.140625" customWidth="1"/>
    <col min="12034" max="12034" width="35" bestFit="1" customWidth="1"/>
    <col min="12035" max="12035" width="77.85546875" customWidth="1"/>
    <col min="12036" max="12036" width="13.85546875" customWidth="1"/>
    <col min="12289" max="12289" width="9.140625" customWidth="1"/>
    <col min="12290" max="12290" width="35" bestFit="1" customWidth="1"/>
    <col min="12291" max="12291" width="77.85546875" customWidth="1"/>
    <col min="12292" max="12292" width="13.85546875" customWidth="1"/>
    <col min="12545" max="12545" width="9.140625" customWidth="1"/>
    <col min="12546" max="12546" width="35" bestFit="1" customWidth="1"/>
    <col min="12547" max="12547" width="77.85546875" customWidth="1"/>
    <col min="12548" max="12548" width="13.85546875" customWidth="1"/>
    <col min="12801" max="12801" width="9.140625" customWidth="1"/>
    <col min="12802" max="12802" width="35" bestFit="1" customWidth="1"/>
    <col min="12803" max="12803" width="77.85546875" customWidth="1"/>
    <col min="12804" max="12804" width="13.85546875" customWidth="1"/>
    <col min="13057" max="13057" width="9.140625" customWidth="1"/>
    <col min="13058" max="13058" width="35" bestFit="1" customWidth="1"/>
    <col min="13059" max="13059" width="77.85546875" customWidth="1"/>
    <col min="13060" max="13060" width="13.85546875" customWidth="1"/>
    <col min="13313" max="13313" width="9.140625" customWidth="1"/>
    <col min="13314" max="13314" width="35" bestFit="1" customWidth="1"/>
    <col min="13315" max="13315" width="77.85546875" customWidth="1"/>
    <col min="13316" max="13316" width="13.85546875" customWidth="1"/>
    <col min="13569" max="13569" width="9.140625" customWidth="1"/>
    <col min="13570" max="13570" width="35" bestFit="1" customWidth="1"/>
    <col min="13571" max="13571" width="77.85546875" customWidth="1"/>
    <col min="13572" max="13572" width="13.85546875" customWidth="1"/>
    <col min="13825" max="13825" width="9.140625" customWidth="1"/>
    <col min="13826" max="13826" width="35" bestFit="1" customWidth="1"/>
    <col min="13827" max="13827" width="77.85546875" customWidth="1"/>
    <col min="13828" max="13828" width="13.85546875" customWidth="1"/>
    <col min="14081" max="14081" width="9.140625" customWidth="1"/>
    <col min="14082" max="14082" width="35" bestFit="1" customWidth="1"/>
    <col min="14083" max="14083" width="77.85546875" customWidth="1"/>
    <col min="14084" max="14084" width="13.85546875" customWidth="1"/>
    <col min="14337" max="14337" width="9.140625" customWidth="1"/>
    <col min="14338" max="14338" width="35" bestFit="1" customWidth="1"/>
    <col min="14339" max="14339" width="77.85546875" customWidth="1"/>
    <col min="14340" max="14340" width="13.85546875" customWidth="1"/>
    <col min="14593" max="14593" width="9.140625" customWidth="1"/>
    <col min="14594" max="14594" width="35" bestFit="1" customWidth="1"/>
    <col min="14595" max="14595" width="77.85546875" customWidth="1"/>
    <col min="14596" max="14596" width="13.85546875" customWidth="1"/>
    <col min="14849" max="14849" width="9.140625" customWidth="1"/>
    <col min="14850" max="14850" width="35" bestFit="1" customWidth="1"/>
    <col min="14851" max="14851" width="77.85546875" customWidth="1"/>
    <col min="14852" max="14852" width="13.85546875" customWidth="1"/>
    <col min="15105" max="15105" width="9.140625" customWidth="1"/>
    <col min="15106" max="15106" width="35" bestFit="1" customWidth="1"/>
    <col min="15107" max="15107" width="77.85546875" customWidth="1"/>
    <col min="15108" max="15108" width="13.85546875" customWidth="1"/>
    <col min="15361" max="15361" width="9.140625" customWidth="1"/>
    <col min="15362" max="15362" width="35" bestFit="1" customWidth="1"/>
    <col min="15363" max="15363" width="77.85546875" customWidth="1"/>
    <col min="15364" max="15364" width="13.85546875" customWidth="1"/>
    <col min="15617" max="15617" width="9.140625" customWidth="1"/>
    <col min="15618" max="15618" width="35" bestFit="1" customWidth="1"/>
    <col min="15619" max="15619" width="77.85546875" customWidth="1"/>
    <col min="15620" max="15620" width="13.85546875" customWidth="1"/>
    <col min="15873" max="15873" width="9.140625" customWidth="1"/>
    <col min="15874" max="15874" width="35" bestFit="1" customWidth="1"/>
    <col min="15875" max="15875" width="77.85546875" customWidth="1"/>
    <col min="15876" max="15876" width="13.85546875" customWidth="1"/>
    <col min="16129" max="16129" width="9.140625" customWidth="1"/>
    <col min="16130" max="16130" width="35" bestFit="1" customWidth="1"/>
    <col min="16131" max="16131" width="77.85546875" customWidth="1"/>
    <col min="16132" max="16132" width="13.85546875" customWidth="1"/>
  </cols>
  <sheetData>
    <row r="1" spans="1:4" ht="15.75">
      <c r="A1" s="34" t="s">
        <v>19</v>
      </c>
      <c r="B1" s="32" t="s">
        <v>14</v>
      </c>
      <c r="C1" s="35" t="s">
        <v>20</v>
      </c>
      <c r="D1" s="32" t="s">
        <v>21</v>
      </c>
    </row>
    <row r="2" spans="1:4" ht="15.75">
      <c r="A2" s="36" t="s">
        <v>38</v>
      </c>
      <c r="B2" s="33">
        <v>6212</v>
      </c>
      <c r="C2" s="23" t="s">
        <v>39</v>
      </c>
      <c r="D2" s="37"/>
    </row>
    <row r="3" spans="1:4" ht="15.75">
      <c r="A3" s="36" t="s">
        <v>266</v>
      </c>
      <c r="B3" s="33">
        <v>7615</v>
      </c>
      <c r="C3" s="23" t="s">
        <v>259</v>
      </c>
      <c r="D3" s="39"/>
    </row>
    <row r="4" spans="1:4" ht="15.75">
      <c r="A4" s="36" t="s">
        <v>165</v>
      </c>
      <c r="B4" s="33">
        <v>6506</v>
      </c>
      <c r="C4" s="23" t="s">
        <v>166</v>
      </c>
      <c r="D4" s="39"/>
    </row>
    <row r="5" spans="1:4" ht="15.75">
      <c r="A5" s="36" t="s">
        <v>250</v>
      </c>
      <c r="B5" s="33">
        <v>7502</v>
      </c>
      <c r="C5" s="23" t="s">
        <v>251</v>
      </c>
      <c r="D5" s="39"/>
    </row>
    <row r="6" spans="1:4" ht="15.75">
      <c r="A6" s="36" t="s">
        <v>22</v>
      </c>
      <c r="B6" s="33">
        <v>6202</v>
      </c>
      <c r="C6" s="23" t="s">
        <v>23</v>
      </c>
      <c r="D6" s="37"/>
    </row>
    <row r="7" spans="1:4" ht="15.75">
      <c r="A7" s="36" t="s">
        <v>161</v>
      </c>
      <c r="B7" s="33">
        <v>6502</v>
      </c>
      <c r="C7" s="23" t="s">
        <v>162</v>
      </c>
      <c r="D7" s="39"/>
    </row>
    <row r="8" spans="1:4" ht="15.75">
      <c r="A8" s="36" t="s">
        <v>163</v>
      </c>
      <c r="B8" s="33">
        <v>6505</v>
      </c>
      <c r="C8" s="23" t="s">
        <v>164</v>
      </c>
      <c r="D8" s="39"/>
    </row>
    <row r="9" spans="1:4" ht="15.75">
      <c r="A9" s="36" t="s">
        <v>159</v>
      </c>
      <c r="B9" s="33">
        <v>6501</v>
      </c>
      <c r="C9" s="23" t="s">
        <v>160</v>
      </c>
      <c r="D9" s="39"/>
    </row>
    <row r="10" spans="1:4" ht="15.75">
      <c r="A10" s="36" t="s">
        <v>61</v>
      </c>
      <c r="B10" s="33">
        <v>6235</v>
      </c>
      <c r="C10" s="23" t="s">
        <v>62</v>
      </c>
      <c r="D10" s="37"/>
    </row>
    <row r="11" spans="1:4" ht="15.75">
      <c r="A11" s="36" t="s">
        <v>67</v>
      </c>
      <c r="B11" s="33">
        <v>6250</v>
      </c>
      <c r="C11" s="23" t="s">
        <v>68</v>
      </c>
      <c r="D11" s="37"/>
    </row>
    <row r="12" spans="1:4" ht="30.75">
      <c r="A12" s="36" t="s">
        <v>133</v>
      </c>
      <c r="B12" s="33">
        <v>6422</v>
      </c>
      <c r="C12" s="23" t="s">
        <v>134</v>
      </c>
      <c r="D12" s="39"/>
    </row>
    <row r="13" spans="1:4" ht="15.75">
      <c r="A13" s="36" t="s">
        <v>261</v>
      </c>
      <c r="B13" s="33">
        <v>7606</v>
      </c>
      <c r="C13" s="23" t="s">
        <v>259</v>
      </c>
      <c r="D13" s="39"/>
    </row>
    <row r="14" spans="1:4" ht="15.75">
      <c r="A14" s="36" t="s">
        <v>127</v>
      </c>
      <c r="B14" s="33">
        <v>6417</v>
      </c>
      <c r="C14" s="23" t="s">
        <v>128</v>
      </c>
      <c r="D14" s="39"/>
    </row>
    <row r="15" spans="1:4" ht="15.75">
      <c r="A15" s="36" t="s">
        <v>32</v>
      </c>
      <c r="B15" s="33">
        <v>6208</v>
      </c>
      <c r="C15" s="23" t="s">
        <v>33</v>
      </c>
      <c r="D15" s="37"/>
    </row>
    <row r="16" spans="1:4" ht="15.75">
      <c r="A16" s="36" t="s">
        <v>246</v>
      </c>
      <c r="B16" s="33">
        <v>6990</v>
      </c>
      <c r="C16" s="23" t="s">
        <v>247</v>
      </c>
      <c r="D16" s="40" t="s">
        <v>105</v>
      </c>
    </row>
    <row r="17" spans="1:4" ht="15.75">
      <c r="A17" s="36" t="s">
        <v>268</v>
      </c>
      <c r="B17" s="33">
        <v>7625</v>
      </c>
      <c r="C17" s="23" t="s">
        <v>269</v>
      </c>
      <c r="D17" s="40" t="s">
        <v>105</v>
      </c>
    </row>
    <row r="18" spans="1:4" ht="15.75">
      <c r="A18" s="36" t="s">
        <v>211</v>
      </c>
      <c r="B18" s="33">
        <v>6828</v>
      </c>
      <c r="C18" s="23" t="s">
        <v>212</v>
      </c>
      <c r="D18" s="40" t="s">
        <v>105</v>
      </c>
    </row>
    <row r="19" spans="1:4" ht="15.75">
      <c r="A19" s="36" t="s">
        <v>238</v>
      </c>
      <c r="B19" s="33">
        <v>6928</v>
      </c>
      <c r="C19" s="23" t="s">
        <v>239</v>
      </c>
      <c r="D19" s="40" t="s">
        <v>105</v>
      </c>
    </row>
    <row r="20" spans="1:4" ht="15.75">
      <c r="A20" s="36" t="s">
        <v>224</v>
      </c>
      <c r="B20" s="33">
        <v>6906</v>
      </c>
      <c r="C20" s="23" t="s">
        <v>225</v>
      </c>
      <c r="D20" s="40" t="s">
        <v>105</v>
      </c>
    </row>
    <row r="21" spans="1:4" ht="15.75">
      <c r="A21" s="36" t="s">
        <v>131</v>
      </c>
      <c r="B21" s="33">
        <v>6421</v>
      </c>
      <c r="C21" s="23" t="s">
        <v>132</v>
      </c>
      <c r="D21" s="39"/>
    </row>
    <row r="22" spans="1:4" ht="15.75">
      <c r="A22" s="36" t="s">
        <v>244</v>
      </c>
      <c r="B22" s="33">
        <v>6982</v>
      </c>
      <c r="C22" s="23" t="s">
        <v>245</v>
      </c>
      <c r="D22" s="40" t="s">
        <v>105</v>
      </c>
    </row>
    <row r="23" spans="1:4" ht="15.75">
      <c r="A23" s="36" t="s">
        <v>34</v>
      </c>
      <c r="B23" s="33">
        <v>6209</v>
      </c>
      <c r="C23" s="23" t="s">
        <v>35</v>
      </c>
      <c r="D23" s="37"/>
    </row>
    <row r="24" spans="1:4" ht="15.75">
      <c r="A24" s="36" t="s">
        <v>91</v>
      </c>
      <c r="B24" s="33">
        <v>6313</v>
      </c>
      <c r="C24" s="23" t="s">
        <v>92</v>
      </c>
      <c r="D24" s="37"/>
    </row>
    <row r="25" spans="1:4" ht="15.75">
      <c r="A25" s="36" t="s">
        <v>191</v>
      </c>
      <c r="B25" s="33">
        <v>6706</v>
      </c>
      <c r="C25" s="23" t="s">
        <v>192</v>
      </c>
      <c r="D25" s="39"/>
    </row>
    <row r="26" spans="1:4" ht="15.75">
      <c r="A26" s="36" t="s">
        <v>87</v>
      </c>
      <c r="B26" s="33">
        <v>6308</v>
      </c>
      <c r="C26" s="23" t="s">
        <v>88</v>
      </c>
      <c r="D26" s="37"/>
    </row>
    <row r="27" spans="1:4" ht="30.75">
      <c r="A27" s="36" t="s">
        <v>120</v>
      </c>
      <c r="B27" s="33">
        <v>6405</v>
      </c>
      <c r="C27" s="23" t="s">
        <v>121</v>
      </c>
      <c r="D27" s="40"/>
    </row>
    <row r="28" spans="1:4" ht="15.75">
      <c r="A28" s="36" t="s">
        <v>181</v>
      </c>
      <c r="B28" s="33">
        <v>6606</v>
      </c>
      <c r="C28" s="23" t="s">
        <v>182</v>
      </c>
      <c r="D28" s="39"/>
    </row>
    <row r="29" spans="1:4" ht="15.75">
      <c r="A29" s="36" t="s">
        <v>73</v>
      </c>
      <c r="B29" s="33">
        <v>6260</v>
      </c>
      <c r="C29" s="23" t="s">
        <v>74</v>
      </c>
      <c r="D29" s="37"/>
    </row>
    <row r="30" spans="1:4" ht="15.75">
      <c r="A30" s="36" t="s">
        <v>93</v>
      </c>
      <c r="B30" s="33">
        <v>6315</v>
      </c>
      <c r="C30" s="23" t="s">
        <v>94</v>
      </c>
      <c r="D30" s="37"/>
    </row>
    <row r="31" spans="1:4" ht="15.75">
      <c r="A31" s="36" t="s">
        <v>143</v>
      </c>
      <c r="B31" s="33">
        <v>6442</v>
      </c>
      <c r="C31" s="23" t="s">
        <v>144</v>
      </c>
      <c r="D31" s="39"/>
    </row>
    <row r="32" spans="1:4" ht="15.75">
      <c r="A32" s="36" t="s">
        <v>145</v>
      </c>
      <c r="B32" s="33">
        <v>6448</v>
      </c>
      <c r="C32" s="23" t="s">
        <v>146</v>
      </c>
      <c r="D32" s="39"/>
    </row>
    <row r="33" spans="1:4" ht="15.75">
      <c r="A33" s="36" t="s">
        <v>252</v>
      </c>
      <c r="B33" s="33">
        <v>7504</v>
      </c>
      <c r="C33" s="23" t="s">
        <v>253</v>
      </c>
      <c r="D33" s="39"/>
    </row>
    <row r="34" spans="1:4" ht="31.5">
      <c r="A34" s="36" t="s">
        <v>220</v>
      </c>
      <c r="B34" s="33">
        <v>6902</v>
      </c>
      <c r="C34" s="23" t="s">
        <v>221</v>
      </c>
      <c r="D34" s="40" t="s">
        <v>219</v>
      </c>
    </row>
    <row r="35" spans="1:4" ht="30.75">
      <c r="A35" s="36" t="s">
        <v>122</v>
      </c>
      <c r="B35" s="33">
        <v>6406</v>
      </c>
      <c r="C35" s="23" t="s">
        <v>123</v>
      </c>
      <c r="D35" s="40" t="s">
        <v>124</v>
      </c>
    </row>
    <row r="36" spans="1:4" ht="15.75">
      <c r="A36" s="36" t="s">
        <v>248</v>
      </c>
      <c r="B36" s="33">
        <v>7501</v>
      </c>
      <c r="C36" s="23" t="s">
        <v>249</v>
      </c>
      <c r="D36" s="39"/>
    </row>
    <row r="37" spans="1:4" ht="30.75">
      <c r="A37" s="36" t="s">
        <v>139</v>
      </c>
      <c r="B37" s="33">
        <v>6430</v>
      </c>
      <c r="C37" s="23" t="s">
        <v>140</v>
      </c>
      <c r="D37" s="40" t="s">
        <v>124</v>
      </c>
    </row>
    <row r="38" spans="1:4" ht="30.75">
      <c r="A38" s="36" t="s">
        <v>129</v>
      </c>
      <c r="B38" s="33">
        <v>6420</v>
      </c>
      <c r="C38" s="23" t="s">
        <v>130</v>
      </c>
      <c r="D38" s="40" t="s">
        <v>105</v>
      </c>
    </row>
    <row r="39" spans="1:4" ht="15.75">
      <c r="A39" s="36" t="s">
        <v>240</v>
      </c>
      <c r="B39" s="33">
        <v>6970</v>
      </c>
      <c r="C39" s="23" t="s">
        <v>241</v>
      </c>
      <c r="D39" s="40" t="s">
        <v>105</v>
      </c>
    </row>
    <row r="40" spans="1:4" ht="15.75">
      <c r="A40" s="36" t="s">
        <v>141</v>
      </c>
      <c r="B40" s="33">
        <v>6440</v>
      </c>
      <c r="C40" s="23" t="s">
        <v>142</v>
      </c>
      <c r="D40" s="39"/>
    </row>
    <row r="41" spans="1:4" ht="15.75">
      <c r="A41" s="36" t="s">
        <v>254</v>
      </c>
      <c r="B41" s="33">
        <v>7507</v>
      </c>
      <c r="C41" s="23" t="s">
        <v>255</v>
      </c>
      <c r="D41" s="40" t="s">
        <v>105</v>
      </c>
    </row>
    <row r="42" spans="1:4" ht="15.75">
      <c r="A42" s="36" t="s">
        <v>97</v>
      </c>
      <c r="B42" s="33">
        <v>6317</v>
      </c>
      <c r="C42" s="23" t="s">
        <v>98</v>
      </c>
      <c r="D42" s="37"/>
    </row>
    <row r="43" spans="1:4" ht="15.75">
      <c r="A43" s="36" t="s">
        <v>187</v>
      </c>
      <c r="B43" s="33">
        <v>6703</v>
      </c>
      <c r="C43" s="23" t="s">
        <v>188</v>
      </c>
      <c r="D43" s="39"/>
    </row>
    <row r="44" spans="1:4" ht="15.75">
      <c r="A44" s="36" t="s">
        <v>147</v>
      </c>
      <c r="B44" s="33">
        <v>6457</v>
      </c>
      <c r="C44" s="23" t="s">
        <v>148</v>
      </c>
      <c r="D44" s="39"/>
    </row>
    <row r="45" spans="1:4" ht="15.75">
      <c r="A45" s="36" t="s">
        <v>85</v>
      </c>
      <c r="B45" s="33">
        <v>6307</v>
      </c>
      <c r="C45" s="23" t="s">
        <v>86</v>
      </c>
      <c r="D45" s="37"/>
    </row>
    <row r="46" spans="1:4" ht="15.75">
      <c r="A46" s="36" t="s">
        <v>230</v>
      </c>
      <c r="B46" s="33">
        <v>6910</v>
      </c>
      <c r="C46" s="23" t="s">
        <v>231</v>
      </c>
      <c r="D46" s="40" t="s">
        <v>105</v>
      </c>
    </row>
    <row r="47" spans="1:4" ht="15.75">
      <c r="A47" s="36" t="s">
        <v>59</v>
      </c>
      <c r="B47" s="33">
        <v>6233</v>
      </c>
      <c r="C47" s="23" t="s">
        <v>60</v>
      </c>
      <c r="D47" s="37"/>
    </row>
    <row r="48" spans="1:4" ht="15.75">
      <c r="A48" s="36" t="s">
        <v>101</v>
      </c>
      <c r="B48" s="33">
        <v>6319</v>
      </c>
      <c r="C48" s="23" t="s">
        <v>102</v>
      </c>
      <c r="D48" s="37"/>
    </row>
    <row r="49" spans="1:4" ht="15.75">
      <c r="A49" s="36" t="s">
        <v>209</v>
      </c>
      <c r="B49" s="33">
        <v>6814</v>
      </c>
      <c r="C49" s="23" t="s">
        <v>210</v>
      </c>
      <c r="D49" s="39"/>
    </row>
    <row r="50" spans="1:4" ht="15.75">
      <c r="A50" s="36" t="s">
        <v>256</v>
      </c>
      <c r="B50" s="33">
        <v>7508</v>
      </c>
      <c r="C50" s="23" t="s">
        <v>257</v>
      </c>
      <c r="D50" s="39"/>
    </row>
    <row r="51" spans="1:4" ht="15.75">
      <c r="A51" s="36" t="s">
        <v>71</v>
      </c>
      <c r="B51" s="33">
        <v>6252</v>
      </c>
      <c r="C51" s="23" t="s">
        <v>72</v>
      </c>
      <c r="D51" s="37"/>
    </row>
    <row r="52" spans="1:4" ht="15.75">
      <c r="A52" s="36" t="s">
        <v>155</v>
      </c>
      <c r="B52" s="33">
        <v>6463</v>
      </c>
      <c r="C52" s="23" t="s">
        <v>156</v>
      </c>
      <c r="D52" s="39"/>
    </row>
    <row r="53" spans="1:4" ht="15.75">
      <c r="A53" s="36" t="s">
        <v>95</v>
      </c>
      <c r="B53" s="33">
        <v>6316</v>
      </c>
      <c r="C53" s="23" t="s">
        <v>96</v>
      </c>
      <c r="D53" s="37"/>
    </row>
    <row r="54" spans="1:4" ht="15.75">
      <c r="A54" s="36" t="s">
        <v>215</v>
      </c>
      <c r="B54" s="33">
        <v>6870</v>
      </c>
      <c r="C54" s="23" t="s">
        <v>216</v>
      </c>
      <c r="D54" s="39"/>
    </row>
    <row r="55" spans="1:4" ht="15.75">
      <c r="A55" s="36" t="s">
        <v>232</v>
      </c>
      <c r="B55" s="33">
        <v>6911</v>
      </c>
      <c r="C55" s="23" t="s">
        <v>233</v>
      </c>
      <c r="D55" s="40" t="s">
        <v>105</v>
      </c>
    </row>
    <row r="56" spans="1:4" ht="15.75">
      <c r="A56" s="36" t="s">
        <v>69</v>
      </c>
      <c r="B56" s="33">
        <v>6251</v>
      </c>
      <c r="C56" s="23" t="s">
        <v>70</v>
      </c>
      <c r="D56" s="37"/>
    </row>
    <row r="57" spans="1:4" ht="15.75">
      <c r="A57" s="36" t="s">
        <v>185</v>
      </c>
      <c r="B57" s="33">
        <v>6702</v>
      </c>
      <c r="C57" s="23" t="s">
        <v>186</v>
      </c>
      <c r="D57" s="39"/>
    </row>
    <row r="58" spans="1:4" ht="15.75">
      <c r="A58" s="36" t="s">
        <v>36</v>
      </c>
      <c r="B58" s="33">
        <v>6211</v>
      </c>
      <c r="C58" s="23" t="s">
        <v>37</v>
      </c>
      <c r="D58" s="37"/>
    </row>
    <row r="59" spans="1:4" ht="15.75">
      <c r="A59" s="36" t="s">
        <v>151</v>
      </c>
      <c r="B59" s="33">
        <v>6461</v>
      </c>
      <c r="C59" s="23" t="s">
        <v>152</v>
      </c>
      <c r="D59" s="39"/>
    </row>
    <row r="60" spans="1:4" ht="15.75">
      <c r="A60" s="36" t="s">
        <v>265</v>
      </c>
      <c r="B60" s="33">
        <v>7614</v>
      </c>
      <c r="C60" s="23" t="s">
        <v>259</v>
      </c>
      <c r="D60" s="39"/>
    </row>
    <row r="61" spans="1:4" ht="15.75">
      <c r="A61" s="36" t="s">
        <v>183</v>
      </c>
      <c r="B61" s="33">
        <v>6701</v>
      </c>
      <c r="C61" s="23" t="s">
        <v>184</v>
      </c>
      <c r="D61" s="39"/>
    </row>
    <row r="62" spans="1:4" ht="30.75">
      <c r="A62" s="36" t="s">
        <v>135</v>
      </c>
      <c r="B62" s="33">
        <v>6424</v>
      </c>
      <c r="C62" s="23" t="s">
        <v>136</v>
      </c>
      <c r="D62" s="39"/>
    </row>
    <row r="63" spans="1:4" ht="15.75">
      <c r="A63" s="36" t="s">
        <v>263</v>
      </c>
      <c r="B63" s="33">
        <v>7608</v>
      </c>
      <c r="C63" s="23" t="s">
        <v>259</v>
      </c>
      <c r="D63" s="39"/>
    </row>
    <row r="64" spans="1:4" ht="15.75">
      <c r="A64" s="36" t="s">
        <v>40</v>
      </c>
      <c r="B64" s="33">
        <v>6213</v>
      </c>
      <c r="C64" s="23" t="s">
        <v>41</v>
      </c>
      <c r="D64" s="37"/>
    </row>
    <row r="65" spans="1:4" ht="15.75">
      <c r="A65" s="36" t="s">
        <v>77</v>
      </c>
      <c r="B65" s="33">
        <v>6302</v>
      </c>
      <c r="C65" s="23" t="s">
        <v>78</v>
      </c>
      <c r="D65" s="37"/>
    </row>
    <row r="66" spans="1:4" ht="15.75">
      <c r="A66" s="36" t="s">
        <v>242</v>
      </c>
      <c r="B66" s="33">
        <v>6972</v>
      </c>
      <c r="C66" s="23" t="s">
        <v>243</v>
      </c>
      <c r="D66" s="40" t="s">
        <v>105</v>
      </c>
    </row>
    <row r="67" spans="1:4" ht="31.5">
      <c r="A67" s="36" t="s">
        <v>217</v>
      </c>
      <c r="B67" s="33">
        <v>6901</v>
      </c>
      <c r="C67" s="23" t="s">
        <v>218</v>
      </c>
      <c r="D67" s="40" t="s">
        <v>219</v>
      </c>
    </row>
    <row r="68" spans="1:4" ht="15.75">
      <c r="A68" s="36" t="s">
        <v>228</v>
      </c>
      <c r="B68" s="33">
        <v>6908</v>
      </c>
      <c r="C68" s="23" t="s">
        <v>229</v>
      </c>
      <c r="D68" s="40" t="s">
        <v>105</v>
      </c>
    </row>
    <row r="69" spans="1:4" ht="30.75">
      <c r="A69" s="36" t="s">
        <v>63</v>
      </c>
      <c r="B69" s="33">
        <v>6238</v>
      </c>
      <c r="C69" s="23" t="s">
        <v>64</v>
      </c>
      <c r="D69" s="37"/>
    </row>
    <row r="70" spans="1:4" ht="15.75">
      <c r="A70" s="36" t="s">
        <v>55</v>
      </c>
      <c r="B70" s="33">
        <v>6230</v>
      </c>
      <c r="C70" s="23" t="s">
        <v>56</v>
      </c>
      <c r="D70" s="37"/>
    </row>
    <row r="71" spans="1:4" ht="15.75">
      <c r="A71" s="36" t="s">
        <v>173</v>
      </c>
      <c r="B71" s="33">
        <v>6513</v>
      </c>
      <c r="C71" s="23" t="s">
        <v>174</v>
      </c>
      <c r="D71" s="39"/>
    </row>
    <row r="72" spans="1:4" ht="15.75">
      <c r="A72" s="36" t="s">
        <v>52</v>
      </c>
      <c r="B72" s="33">
        <v>6226</v>
      </c>
      <c r="C72" s="23" t="s">
        <v>41</v>
      </c>
      <c r="D72" s="37"/>
    </row>
    <row r="73" spans="1:4" ht="15.75">
      <c r="A73" s="36" t="s">
        <v>267</v>
      </c>
      <c r="B73" s="33">
        <v>7619</v>
      </c>
      <c r="C73" s="23" t="s">
        <v>259</v>
      </c>
      <c r="D73" s="39"/>
    </row>
    <row r="74" spans="1:4" ht="15.75">
      <c r="A74" s="36" t="s">
        <v>83</v>
      </c>
      <c r="B74" s="33">
        <v>6305</v>
      </c>
      <c r="C74" s="23" t="s">
        <v>84</v>
      </c>
      <c r="D74" s="37"/>
    </row>
    <row r="75" spans="1:4" ht="15.75">
      <c r="A75" s="36" t="s">
        <v>234</v>
      </c>
      <c r="B75" s="33">
        <v>6912</v>
      </c>
      <c r="C75" s="23" t="s">
        <v>235</v>
      </c>
      <c r="D75" s="40" t="s">
        <v>105</v>
      </c>
    </row>
    <row r="76" spans="1:4" ht="15.75">
      <c r="A76" s="36" t="s">
        <v>81</v>
      </c>
      <c r="B76" s="33">
        <v>6304</v>
      </c>
      <c r="C76" s="23" t="s">
        <v>82</v>
      </c>
      <c r="D76" s="37"/>
    </row>
    <row r="77" spans="1:4" ht="15.75">
      <c r="A77" s="36" t="s">
        <v>24</v>
      </c>
      <c r="B77" s="33">
        <v>6203</v>
      </c>
      <c r="C77" s="23" t="s">
        <v>25</v>
      </c>
      <c r="D77" s="37"/>
    </row>
    <row r="78" spans="1:4" ht="15.75">
      <c r="A78" s="36" t="s">
        <v>30</v>
      </c>
      <c r="B78" s="33">
        <v>6206</v>
      </c>
      <c r="C78" s="23" t="s">
        <v>31</v>
      </c>
      <c r="D78" s="37"/>
    </row>
    <row r="79" spans="1:4" ht="15.75">
      <c r="A79" s="36" t="s">
        <v>28</v>
      </c>
      <c r="B79" s="33">
        <v>6205</v>
      </c>
      <c r="C79" s="23" t="s">
        <v>29</v>
      </c>
      <c r="D79" s="37"/>
    </row>
    <row r="80" spans="1:4" ht="15.75">
      <c r="A80" s="36" t="s">
        <v>103</v>
      </c>
      <c r="B80" s="33">
        <v>6320</v>
      </c>
      <c r="C80" s="23" t="s">
        <v>104</v>
      </c>
      <c r="D80" s="38" t="s">
        <v>105</v>
      </c>
    </row>
    <row r="81" spans="1:4" ht="15.75">
      <c r="A81" s="36" t="s">
        <v>264</v>
      </c>
      <c r="B81" s="33">
        <v>7610</v>
      </c>
      <c r="C81" s="23" t="s">
        <v>259</v>
      </c>
      <c r="D81" s="39"/>
    </row>
    <row r="82" spans="1:4" ht="15.75">
      <c r="A82" s="36" t="s">
        <v>205</v>
      </c>
      <c r="B82" s="33">
        <v>6809</v>
      </c>
      <c r="C82" s="23" t="s">
        <v>206</v>
      </c>
      <c r="D82" s="39"/>
    </row>
    <row r="83" spans="1:4" ht="15.75">
      <c r="A83" s="36" t="s">
        <v>201</v>
      </c>
      <c r="B83" s="33">
        <v>6807</v>
      </c>
      <c r="C83" s="23" t="s">
        <v>202</v>
      </c>
      <c r="D83" s="39"/>
    </row>
    <row r="84" spans="1:4" ht="15.75">
      <c r="A84" s="36" t="s">
        <v>193</v>
      </c>
      <c r="B84" s="33">
        <v>6801</v>
      </c>
      <c r="C84" s="23" t="s">
        <v>194</v>
      </c>
      <c r="D84" s="39"/>
    </row>
    <row r="85" spans="1:4" ht="15.75">
      <c r="A85" s="36" t="s">
        <v>203</v>
      </c>
      <c r="B85" s="33">
        <v>6808</v>
      </c>
      <c r="C85" s="23" t="s">
        <v>204</v>
      </c>
      <c r="D85" s="39"/>
    </row>
    <row r="86" spans="1:4" ht="15.75">
      <c r="A86" s="36" t="s">
        <v>50</v>
      </c>
      <c r="B86" s="33">
        <v>6224</v>
      </c>
      <c r="C86" s="23" t="s">
        <v>51</v>
      </c>
      <c r="D86" s="37"/>
    </row>
    <row r="87" spans="1:4" ht="15.75">
      <c r="A87" s="36" t="s">
        <v>79</v>
      </c>
      <c r="B87" s="33">
        <v>6303</v>
      </c>
      <c r="C87" s="23" t="s">
        <v>80</v>
      </c>
      <c r="D87" s="37"/>
    </row>
    <row r="88" spans="1:4" ht="15.75">
      <c r="A88" s="36" t="s">
        <v>42</v>
      </c>
      <c r="B88" s="33">
        <v>6214</v>
      </c>
      <c r="C88" s="23" t="s">
        <v>43</v>
      </c>
      <c r="D88" s="37"/>
    </row>
    <row r="89" spans="1:4" ht="15.75">
      <c r="A89" s="36" t="s">
        <v>199</v>
      </c>
      <c r="B89" s="33">
        <v>6804</v>
      </c>
      <c r="C89" s="23" t="s">
        <v>200</v>
      </c>
      <c r="D89" s="39"/>
    </row>
    <row r="90" spans="1:4" ht="15.75">
      <c r="A90" s="36" t="s">
        <v>106</v>
      </c>
      <c r="B90" s="33">
        <v>6329</v>
      </c>
      <c r="C90" s="23" t="s">
        <v>107</v>
      </c>
      <c r="D90" s="39"/>
    </row>
    <row r="91" spans="1:4" ht="15.75">
      <c r="A91" s="36" t="s">
        <v>213</v>
      </c>
      <c r="B91" s="33">
        <v>6838</v>
      </c>
      <c r="C91" s="23" t="s">
        <v>214</v>
      </c>
      <c r="D91" s="39"/>
    </row>
    <row r="92" spans="1:4" ht="15.75">
      <c r="A92" s="36" t="s">
        <v>137</v>
      </c>
      <c r="B92" s="33">
        <v>6427</v>
      </c>
      <c r="C92" s="23" t="s">
        <v>138</v>
      </c>
      <c r="D92" s="39"/>
    </row>
    <row r="93" spans="1:4" ht="15.75">
      <c r="A93" s="36" t="s">
        <v>114</v>
      </c>
      <c r="B93" s="33">
        <v>6401</v>
      </c>
      <c r="C93" s="23" t="s">
        <v>115</v>
      </c>
      <c r="D93" s="40" t="s">
        <v>105</v>
      </c>
    </row>
    <row r="94" spans="1:4" ht="15.75">
      <c r="A94" s="36" t="s">
        <v>75</v>
      </c>
      <c r="B94" s="33">
        <v>6301</v>
      </c>
      <c r="C94" s="23" t="s">
        <v>76</v>
      </c>
      <c r="D94" s="37"/>
    </row>
    <row r="95" spans="1:4" ht="15.75">
      <c r="A95" s="36" t="s">
        <v>197</v>
      </c>
      <c r="B95" s="33">
        <v>6803</v>
      </c>
      <c r="C95" s="23" t="s">
        <v>198</v>
      </c>
      <c r="D95" s="39"/>
    </row>
    <row r="96" spans="1:4" ht="15.75">
      <c r="A96" s="36" t="s">
        <v>260</v>
      </c>
      <c r="B96" s="33">
        <v>7604</v>
      </c>
      <c r="C96" s="23" t="s">
        <v>259</v>
      </c>
      <c r="D96" s="39"/>
    </row>
    <row r="97" spans="1:4" ht="15.75">
      <c r="A97" s="36" t="s">
        <v>116</v>
      </c>
      <c r="B97" s="33">
        <v>6402</v>
      </c>
      <c r="C97" s="23" t="s">
        <v>117</v>
      </c>
      <c r="D97" s="39"/>
    </row>
    <row r="98" spans="1:4" ht="15.75">
      <c r="A98" s="36" t="s">
        <v>108</v>
      </c>
      <c r="B98" s="33">
        <v>6335</v>
      </c>
      <c r="C98" s="23" t="s">
        <v>109</v>
      </c>
      <c r="D98" s="39"/>
    </row>
    <row r="99" spans="1:4" ht="15.75">
      <c r="A99" s="36" t="s">
        <v>26</v>
      </c>
      <c r="B99" s="33">
        <v>6204</v>
      </c>
      <c r="C99" s="23" t="s">
        <v>27</v>
      </c>
      <c r="D99" s="37"/>
    </row>
    <row r="100" spans="1:4" ht="15.75">
      <c r="A100" s="36" t="s">
        <v>207</v>
      </c>
      <c r="B100" s="33">
        <v>6810</v>
      </c>
      <c r="C100" s="23" t="s">
        <v>208</v>
      </c>
      <c r="D100" s="39"/>
    </row>
    <row r="101" spans="1:4" ht="15.75">
      <c r="A101" s="36" t="s">
        <v>118</v>
      </c>
      <c r="B101" s="33">
        <v>6403</v>
      </c>
      <c r="C101" s="23" t="s">
        <v>119</v>
      </c>
      <c r="D101" s="39"/>
    </row>
    <row r="102" spans="1:4" ht="15.75">
      <c r="A102" s="36" t="s">
        <v>189</v>
      </c>
      <c r="B102" s="33">
        <v>6704</v>
      </c>
      <c r="C102" s="23" t="s">
        <v>190</v>
      </c>
      <c r="D102" s="39"/>
    </row>
    <row r="103" spans="1:4" ht="15.75">
      <c r="A103" s="36" t="s">
        <v>99</v>
      </c>
      <c r="B103" s="33">
        <v>6318</v>
      </c>
      <c r="C103" s="23" t="s">
        <v>100</v>
      </c>
      <c r="D103" s="37"/>
    </row>
    <row r="104" spans="1:4" ht="15.75">
      <c r="A104" s="36" t="s">
        <v>236</v>
      </c>
      <c r="B104" s="33">
        <v>6915</v>
      </c>
      <c r="C104" s="23" t="s">
        <v>237</v>
      </c>
      <c r="D104" s="40" t="s">
        <v>105</v>
      </c>
    </row>
    <row r="105" spans="1:4" ht="15.75">
      <c r="A105" s="36" t="s">
        <v>226</v>
      </c>
      <c r="B105" s="33">
        <v>6907</v>
      </c>
      <c r="C105" s="23" t="s">
        <v>227</v>
      </c>
      <c r="D105" s="40" t="s">
        <v>105</v>
      </c>
    </row>
    <row r="106" spans="1:4" ht="15.75">
      <c r="A106" s="36" t="s">
        <v>149</v>
      </c>
      <c r="B106" s="33">
        <v>6458</v>
      </c>
      <c r="C106" s="23" t="s">
        <v>150</v>
      </c>
      <c r="D106" s="39"/>
    </row>
    <row r="107" spans="1:4" ht="15.75">
      <c r="A107" s="36" t="s">
        <v>222</v>
      </c>
      <c r="B107" s="33">
        <v>6904</v>
      </c>
      <c r="C107" s="23" t="s">
        <v>223</v>
      </c>
      <c r="D107" s="40" t="s">
        <v>105</v>
      </c>
    </row>
    <row r="108" spans="1:4" ht="15.75">
      <c r="A108" s="36" t="s">
        <v>110</v>
      </c>
      <c r="B108" s="33">
        <v>6350</v>
      </c>
      <c r="C108" s="23" t="s">
        <v>111</v>
      </c>
      <c r="D108" s="39"/>
    </row>
    <row r="109" spans="1:4" ht="30.75">
      <c r="A109" s="36" t="s">
        <v>89</v>
      </c>
      <c r="B109" s="33">
        <v>6310</v>
      </c>
      <c r="C109" s="23" t="s">
        <v>90</v>
      </c>
      <c r="D109" s="37"/>
    </row>
    <row r="110" spans="1:4" ht="15.75">
      <c r="A110" s="36" t="s">
        <v>179</v>
      </c>
      <c r="B110" s="33">
        <v>6605</v>
      </c>
      <c r="C110" s="23" t="s">
        <v>180</v>
      </c>
      <c r="D110" s="39"/>
    </row>
    <row r="111" spans="1:4" ht="30.75">
      <c r="A111" s="36" t="s">
        <v>53</v>
      </c>
      <c r="B111" s="33">
        <v>6228</v>
      </c>
      <c r="C111" s="23" t="s">
        <v>54</v>
      </c>
      <c r="D111" s="37"/>
    </row>
    <row r="112" spans="1:4" ht="30.75">
      <c r="A112" s="36" t="s">
        <v>157</v>
      </c>
      <c r="B112" s="33">
        <v>6471</v>
      </c>
      <c r="C112" s="23" t="s">
        <v>158</v>
      </c>
      <c r="D112" s="40" t="s">
        <v>124</v>
      </c>
    </row>
    <row r="113" spans="1:4" ht="15.75">
      <c r="A113" s="36" t="s">
        <v>167</v>
      </c>
      <c r="B113" s="33">
        <v>6507</v>
      </c>
      <c r="C113" s="23" t="s">
        <v>168</v>
      </c>
      <c r="D113" s="39"/>
    </row>
    <row r="114" spans="1:4" ht="15.75">
      <c r="A114" s="36" t="s">
        <v>171</v>
      </c>
      <c r="B114" s="33">
        <v>6509</v>
      </c>
      <c r="C114" s="23" t="s">
        <v>172</v>
      </c>
      <c r="D114" s="39"/>
    </row>
    <row r="115" spans="1:4" ht="15.75">
      <c r="A115" s="36" t="s">
        <v>169</v>
      </c>
      <c r="B115" s="33">
        <v>6508</v>
      </c>
      <c r="C115" s="23" t="s">
        <v>170</v>
      </c>
      <c r="D115" s="39"/>
    </row>
    <row r="116" spans="1:4" ht="15.75">
      <c r="A116" s="36" t="s">
        <v>177</v>
      </c>
      <c r="B116" s="33">
        <v>6550</v>
      </c>
      <c r="C116" s="23" t="s">
        <v>178</v>
      </c>
      <c r="D116" s="39"/>
    </row>
    <row r="117" spans="1:4" ht="15.75">
      <c r="A117" s="36" t="s">
        <v>175</v>
      </c>
      <c r="B117" s="33">
        <v>6515</v>
      </c>
      <c r="C117" s="23" t="s">
        <v>176</v>
      </c>
      <c r="D117" s="39"/>
    </row>
    <row r="118" spans="1:4" ht="15.75">
      <c r="A118" s="36" t="s">
        <v>44</v>
      </c>
      <c r="B118" s="33">
        <v>6216</v>
      </c>
      <c r="C118" s="23" t="s">
        <v>45</v>
      </c>
      <c r="D118" s="37"/>
    </row>
    <row r="119" spans="1:4" ht="15.75">
      <c r="A119" s="36" t="s">
        <v>48</v>
      </c>
      <c r="B119" s="33">
        <v>6223</v>
      </c>
      <c r="C119" s="23" t="s">
        <v>49</v>
      </c>
      <c r="D119" s="37"/>
    </row>
    <row r="120" spans="1:4" ht="15.75">
      <c r="A120" s="36" t="s">
        <v>112</v>
      </c>
      <c r="B120" s="33">
        <v>6351</v>
      </c>
      <c r="C120" s="23" t="s">
        <v>113</v>
      </c>
      <c r="D120" s="39"/>
    </row>
    <row r="121" spans="1:4" ht="15.75">
      <c r="A121" s="36" t="s">
        <v>153</v>
      </c>
      <c r="B121" s="33">
        <v>6462</v>
      </c>
      <c r="C121" s="23" t="s">
        <v>154</v>
      </c>
      <c r="D121" s="39"/>
    </row>
    <row r="122" spans="1:4" ht="15.75">
      <c r="A122" s="36" t="s">
        <v>65</v>
      </c>
      <c r="B122" s="33">
        <v>6246</v>
      </c>
      <c r="C122" s="23" t="s">
        <v>66</v>
      </c>
      <c r="D122" s="37"/>
    </row>
    <row r="123" spans="1:4" ht="15.75">
      <c r="A123" s="36" t="s">
        <v>195</v>
      </c>
      <c r="B123" s="33">
        <v>6802</v>
      </c>
      <c r="C123" s="23" t="s">
        <v>196</v>
      </c>
      <c r="D123" s="39"/>
    </row>
    <row r="124" spans="1:4" ht="15.75">
      <c r="A124" s="36" t="s">
        <v>57</v>
      </c>
      <c r="B124" s="33">
        <v>6231</v>
      </c>
      <c r="C124" s="23" t="s">
        <v>58</v>
      </c>
      <c r="D124" s="37"/>
    </row>
    <row r="125" spans="1:4" ht="15.75">
      <c r="A125" s="36" t="s">
        <v>46</v>
      </c>
      <c r="B125" s="33">
        <v>6219</v>
      </c>
      <c r="C125" s="23" t="s">
        <v>47</v>
      </c>
      <c r="D125" s="37"/>
    </row>
    <row r="126" spans="1:4" ht="15.75">
      <c r="A126" s="36" t="s">
        <v>262</v>
      </c>
      <c r="B126" s="33">
        <v>7607</v>
      </c>
      <c r="C126" s="23" t="s">
        <v>259</v>
      </c>
      <c r="D126" s="39"/>
    </row>
    <row r="127" spans="1:4" ht="45.75">
      <c r="A127" s="36" t="s">
        <v>125</v>
      </c>
      <c r="B127" s="33">
        <v>6416</v>
      </c>
      <c r="C127" s="23" t="s">
        <v>126</v>
      </c>
      <c r="D127" s="40" t="s">
        <v>124</v>
      </c>
    </row>
    <row r="128" spans="1:4" ht="15.75">
      <c r="A128" s="36" t="s">
        <v>270</v>
      </c>
      <c r="B128" s="33">
        <v>7626</v>
      </c>
      <c r="C128" s="23" t="s">
        <v>271</v>
      </c>
      <c r="D128" s="39"/>
    </row>
    <row r="129" spans="1:4" ht="15.75">
      <c r="A129" s="36" t="s">
        <v>258</v>
      </c>
      <c r="B129" s="33">
        <v>7603</v>
      </c>
      <c r="C129" s="23" t="s">
        <v>259</v>
      </c>
      <c r="D129" s="39"/>
    </row>
  </sheetData>
  <sortState xmlns:xlrd2="http://schemas.microsoft.com/office/spreadsheetml/2017/richdata2" ref="A2:D129">
    <sortCondition ref="A2:A129"/>
  </sortState>
  <phoneticPr fontId="2" type="noConversion"/>
  <pageMargins left="0.5" right="0.5" top="1" bottom="1" header="0.5" footer="0.5"/>
  <pageSetup scale="51" fitToHeight="2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4"/>
  <dimension ref="A1:J73"/>
  <sheetViews>
    <sheetView showGridLines="0" zoomScale="90" zoomScaleNormal="90" workbookViewId="0">
      <selection sqref="A1:C73"/>
    </sheetView>
  </sheetViews>
  <sheetFormatPr defaultColWidth="9.140625" defaultRowHeight="18"/>
  <cols>
    <col min="1" max="1" width="48.42578125" style="25" bestFit="1" customWidth="1"/>
    <col min="2" max="2" width="8.140625" style="25" bestFit="1" customWidth="1"/>
    <col min="3" max="3" width="14.42578125" style="25" bestFit="1" customWidth="1"/>
    <col min="4" max="4" width="7.140625" style="25" customWidth="1"/>
    <col min="5" max="5" width="5.5703125" style="25" bestFit="1" customWidth="1"/>
    <col min="6" max="6" width="7" style="25" customWidth="1"/>
    <col min="7" max="7" width="37" style="25" bestFit="1" customWidth="1"/>
    <col min="8" max="8" width="5.5703125" style="25" bestFit="1" customWidth="1"/>
    <col min="9" max="9" width="7" style="25" bestFit="1" customWidth="1"/>
    <col min="10" max="10" width="25.5703125" style="25" bestFit="1" customWidth="1"/>
    <col min="11" max="16384" width="9.140625" style="25"/>
  </cols>
  <sheetData>
    <row r="1" spans="1:10">
      <c r="A1" s="34" t="s">
        <v>362</v>
      </c>
      <c r="B1" s="32" t="s">
        <v>363</v>
      </c>
      <c r="C1" s="35" t="s">
        <v>361</v>
      </c>
    </row>
    <row r="2" spans="1:10">
      <c r="A2" s="36" t="s">
        <v>331</v>
      </c>
      <c r="B2" s="76">
        <v>1</v>
      </c>
      <c r="C2" s="77">
        <v>270</v>
      </c>
      <c r="D2" s="31"/>
      <c r="I2" s="31"/>
      <c r="J2" s="31"/>
    </row>
    <row r="3" spans="1:10">
      <c r="A3" s="75" t="s">
        <v>340</v>
      </c>
      <c r="B3" s="76">
        <v>1</v>
      </c>
      <c r="C3" s="77">
        <v>601</v>
      </c>
      <c r="D3" s="31"/>
    </row>
    <row r="4" spans="1:10">
      <c r="A4" s="75" t="s">
        <v>302</v>
      </c>
      <c r="B4" s="76">
        <v>18</v>
      </c>
      <c r="C4" s="77">
        <v>608</v>
      </c>
      <c r="D4" s="31"/>
    </row>
    <row r="5" spans="1:10">
      <c r="A5" s="75" t="s">
        <v>304</v>
      </c>
      <c r="B5" s="76">
        <v>18</v>
      </c>
      <c r="C5" s="77">
        <v>612</v>
      </c>
      <c r="D5" s="31"/>
      <c r="I5" s="31"/>
      <c r="J5" s="31"/>
    </row>
    <row r="6" spans="1:10">
      <c r="A6" s="75" t="s">
        <v>312</v>
      </c>
      <c r="B6" s="76">
        <v>20</v>
      </c>
      <c r="C6" s="77">
        <v>517</v>
      </c>
      <c r="D6" s="31"/>
      <c r="I6" s="31"/>
      <c r="J6" s="31"/>
    </row>
    <row r="7" spans="1:10">
      <c r="A7" s="75" t="s">
        <v>283</v>
      </c>
      <c r="B7" s="76">
        <v>1</v>
      </c>
      <c r="C7" s="77">
        <v>106</v>
      </c>
      <c r="I7" s="31"/>
      <c r="J7" s="31"/>
    </row>
    <row r="8" spans="1:10">
      <c r="A8" s="75" t="s">
        <v>281</v>
      </c>
      <c r="B8" s="76">
        <v>1</v>
      </c>
      <c r="C8" s="77">
        <v>105</v>
      </c>
      <c r="D8" s="31"/>
      <c r="I8" s="31"/>
      <c r="J8" s="31"/>
    </row>
    <row r="9" spans="1:10" ht="18.75">
      <c r="A9" s="75" t="s">
        <v>288</v>
      </c>
      <c r="B9" s="76">
        <v>1</v>
      </c>
      <c r="C9" s="77">
        <v>631</v>
      </c>
      <c r="D9" s="31"/>
      <c r="F9" s="47"/>
      <c r="I9" s="31"/>
      <c r="J9" s="31"/>
    </row>
    <row r="10" spans="1:10">
      <c r="A10" s="75" t="s">
        <v>310</v>
      </c>
      <c r="B10" s="76">
        <v>20</v>
      </c>
      <c r="C10" s="77">
        <v>506</v>
      </c>
      <c r="D10" s="31"/>
      <c r="I10" s="31"/>
      <c r="J10" s="31"/>
    </row>
    <row r="11" spans="1:10">
      <c r="A11" s="75" t="s">
        <v>333</v>
      </c>
      <c r="B11" s="76">
        <v>1</v>
      </c>
      <c r="C11" s="77">
        <v>306</v>
      </c>
      <c r="D11" s="31"/>
      <c r="I11" s="31"/>
      <c r="J11" s="31"/>
    </row>
    <row r="12" spans="1:10">
      <c r="A12" s="36" t="s">
        <v>325</v>
      </c>
      <c r="B12" s="76">
        <v>1</v>
      </c>
      <c r="C12" s="77">
        <v>211</v>
      </c>
      <c r="D12" s="31"/>
      <c r="I12" s="31"/>
      <c r="J12" s="31"/>
    </row>
    <row r="13" spans="1:10">
      <c r="A13" s="75" t="s">
        <v>337</v>
      </c>
      <c r="B13" s="76">
        <v>1</v>
      </c>
      <c r="C13" s="77">
        <v>319</v>
      </c>
      <c r="D13" s="31"/>
      <c r="I13" s="31"/>
      <c r="J13" s="31"/>
    </row>
    <row r="14" spans="1:10">
      <c r="A14" s="75" t="s">
        <v>299</v>
      </c>
      <c r="B14" s="76">
        <v>1</v>
      </c>
      <c r="C14" s="77">
        <v>122</v>
      </c>
      <c r="D14" s="31"/>
      <c r="I14" s="31"/>
      <c r="J14" s="31"/>
    </row>
    <row r="15" spans="1:10">
      <c r="A15" s="75" t="s">
        <v>328</v>
      </c>
      <c r="B15" s="76">
        <v>20</v>
      </c>
      <c r="C15" s="77">
        <v>609</v>
      </c>
      <c r="D15" s="31"/>
      <c r="I15" s="31"/>
      <c r="J15" s="31"/>
    </row>
    <row r="16" spans="1:10">
      <c r="A16" s="75" t="s">
        <v>341</v>
      </c>
      <c r="B16" s="76">
        <v>1</v>
      </c>
      <c r="C16" s="77">
        <v>603</v>
      </c>
      <c r="D16" s="31"/>
      <c r="I16" s="31"/>
      <c r="J16" s="31"/>
    </row>
    <row r="17" spans="1:10">
      <c r="A17" s="75" t="s">
        <v>274</v>
      </c>
      <c r="B17" s="76">
        <v>1</v>
      </c>
      <c r="C17" s="77">
        <v>611</v>
      </c>
      <c r="D17" s="31"/>
      <c r="I17" s="31"/>
      <c r="J17" s="31"/>
    </row>
    <row r="18" spans="1:10">
      <c r="A18" s="75" t="s">
        <v>336</v>
      </c>
      <c r="B18" s="76">
        <v>20</v>
      </c>
      <c r="C18" s="77">
        <v>637</v>
      </c>
      <c r="D18" s="31"/>
      <c r="I18" s="31"/>
      <c r="J18" s="31"/>
    </row>
    <row r="19" spans="1:10">
      <c r="A19" s="75" t="s">
        <v>282</v>
      </c>
      <c r="B19" s="76">
        <v>1</v>
      </c>
      <c r="C19" s="77">
        <v>622</v>
      </c>
      <c r="D19" s="31"/>
      <c r="I19" s="31"/>
      <c r="J19" s="31"/>
    </row>
    <row r="20" spans="1:10">
      <c r="A20" s="75" t="s">
        <v>300</v>
      </c>
      <c r="B20" s="76">
        <v>5</v>
      </c>
      <c r="C20" s="77">
        <v>618</v>
      </c>
      <c r="D20" s="31"/>
      <c r="I20" s="31"/>
      <c r="J20" s="31"/>
    </row>
    <row r="21" spans="1:10">
      <c r="A21" s="75" t="s">
        <v>319</v>
      </c>
      <c r="B21" s="76">
        <v>1</v>
      </c>
      <c r="C21" s="77">
        <v>208</v>
      </c>
      <c r="D21" s="31"/>
      <c r="I21" s="31"/>
      <c r="J21" s="31"/>
    </row>
    <row r="22" spans="1:10">
      <c r="A22" s="75" t="s">
        <v>280</v>
      </c>
      <c r="B22" s="76">
        <v>1</v>
      </c>
      <c r="C22" s="77">
        <v>620</v>
      </c>
      <c r="D22" s="31"/>
      <c r="I22" s="31"/>
      <c r="J22" s="31"/>
    </row>
    <row r="23" spans="1:10">
      <c r="A23" s="75" t="s">
        <v>292</v>
      </c>
      <c r="B23" s="76">
        <v>1</v>
      </c>
      <c r="C23" s="77">
        <v>701</v>
      </c>
      <c r="D23" s="31"/>
      <c r="I23" s="31"/>
      <c r="J23" s="31"/>
    </row>
    <row r="24" spans="1:10">
      <c r="A24" s="36" t="s">
        <v>285</v>
      </c>
      <c r="B24" s="76">
        <v>1</v>
      </c>
      <c r="C24" s="77">
        <v>107</v>
      </c>
      <c r="D24" s="31"/>
    </row>
    <row r="25" spans="1:10">
      <c r="A25" s="75" t="s">
        <v>316</v>
      </c>
      <c r="B25" s="76">
        <v>20</v>
      </c>
      <c r="C25" s="77">
        <v>521</v>
      </c>
      <c r="D25" s="31"/>
    </row>
    <row r="26" spans="1:10">
      <c r="A26" s="75" t="s">
        <v>279</v>
      </c>
      <c r="B26" s="76">
        <v>1</v>
      </c>
      <c r="C26" s="77">
        <v>104</v>
      </c>
      <c r="D26" s="31"/>
    </row>
    <row r="27" spans="1:10">
      <c r="A27" s="75" t="s">
        <v>335</v>
      </c>
      <c r="B27" s="76">
        <v>1</v>
      </c>
      <c r="C27" s="77">
        <v>313</v>
      </c>
      <c r="D27" s="31"/>
    </row>
    <row r="28" spans="1:10">
      <c r="A28" s="75" t="s">
        <v>343</v>
      </c>
      <c r="B28" s="76">
        <v>1</v>
      </c>
      <c r="C28" s="77">
        <v>604</v>
      </c>
      <c r="D28" s="31"/>
    </row>
    <row r="29" spans="1:10">
      <c r="A29" s="75" t="s">
        <v>290</v>
      </c>
      <c r="B29" s="76">
        <v>1</v>
      </c>
      <c r="C29" s="77">
        <v>648</v>
      </c>
      <c r="D29" s="31"/>
    </row>
    <row r="30" spans="1:10">
      <c r="A30" s="75" t="s">
        <v>293</v>
      </c>
      <c r="B30" s="76">
        <v>1</v>
      </c>
      <c r="C30" s="77">
        <v>114</v>
      </c>
      <c r="D30" s="31"/>
    </row>
    <row r="31" spans="1:10">
      <c r="A31" s="75" t="s">
        <v>308</v>
      </c>
      <c r="B31" s="76">
        <v>20</v>
      </c>
      <c r="C31" s="77">
        <v>503</v>
      </c>
      <c r="D31" s="31"/>
    </row>
    <row r="32" spans="1:10">
      <c r="A32" s="75" t="s">
        <v>320</v>
      </c>
      <c r="B32" s="76">
        <v>20</v>
      </c>
      <c r="C32" s="77">
        <v>526</v>
      </c>
      <c r="D32" s="31"/>
    </row>
    <row r="33" spans="1:4">
      <c r="A33" s="75" t="s">
        <v>322</v>
      </c>
      <c r="B33" s="76">
        <v>20</v>
      </c>
      <c r="C33" s="77">
        <v>530</v>
      </c>
      <c r="D33" s="31"/>
    </row>
    <row r="34" spans="1:4">
      <c r="A34" s="75" t="s">
        <v>287</v>
      </c>
      <c r="B34" s="76">
        <v>1</v>
      </c>
      <c r="C34" s="77">
        <v>108</v>
      </c>
      <c r="D34" s="31"/>
    </row>
    <row r="35" spans="1:4">
      <c r="A35" s="75" t="s">
        <v>298</v>
      </c>
      <c r="B35" s="76">
        <v>1</v>
      </c>
      <c r="C35" s="77">
        <v>802</v>
      </c>
      <c r="D35" s="31"/>
    </row>
    <row r="36" spans="1:4">
      <c r="A36" s="75" t="s">
        <v>278</v>
      </c>
      <c r="B36" s="76">
        <v>1</v>
      </c>
      <c r="C36" s="77">
        <v>619</v>
      </c>
      <c r="D36" s="31"/>
    </row>
    <row r="37" spans="1:4">
      <c r="A37" s="75" t="s">
        <v>291</v>
      </c>
      <c r="B37" s="76">
        <v>1</v>
      </c>
      <c r="C37" s="77">
        <v>113</v>
      </c>
      <c r="D37" s="31"/>
    </row>
    <row r="38" spans="1:4">
      <c r="A38" s="75" t="s">
        <v>303</v>
      </c>
      <c r="B38" s="76">
        <v>1</v>
      </c>
      <c r="C38" s="77">
        <v>129</v>
      </c>
      <c r="D38" s="31"/>
    </row>
    <row r="39" spans="1:4">
      <c r="A39" s="75" t="s">
        <v>327</v>
      </c>
      <c r="B39" s="76">
        <v>1</v>
      </c>
      <c r="C39" s="77">
        <v>220</v>
      </c>
      <c r="D39" s="31"/>
    </row>
    <row r="40" spans="1:4">
      <c r="A40" s="75" t="s">
        <v>286</v>
      </c>
      <c r="B40" s="76">
        <v>1</v>
      </c>
      <c r="C40" s="77">
        <v>627</v>
      </c>
      <c r="D40" s="31"/>
    </row>
    <row r="41" spans="1:4">
      <c r="A41" s="75" t="s">
        <v>338</v>
      </c>
      <c r="B41" s="76">
        <v>20</v>
      </c>
      <c r="C41" s="77">
        <v>638</v>
      </c>
      <c r="D41" s="31"/>
    </row>
    <row r="42" spans="1:4">
      <c r="A42" s="75" t="s">
        <v>305</v>
      </c>
      <c r="B42" s="76">
        <v>1</v>
      </c>
      <c r="C42" s="77">
        <v>166</v>
      </c>
    </row>
    <row r="43" spans="1:4">
      <c r="A43" s="75" t="s">
        <v>330</v>
      </c>
      <c r="B43" s="76">
        <v>20</v>
      </c>
      <c r="C43" s="77">
        <v>610</v>
      </c>
    </row>
    <row r="44" spans="1:4">
      <c r="A44" s="75" t="s">
        <v>294</v>
      </c>
      <c r="B44" s="76">
        <v>1</v>
      </c>
      <c r="C44" s="77">
        <v>703</v>
      </c>
      <c r="D44" s="31"/>
    </row>
    <row r="45" spans="1:4">
      <c r="A45" s="75" t="s">
        <v>318</v>
      </c>
      <c r="B45" s="76">
        <v>20</v>
      </c>
      <c r="C45" s="77">
        <v>523</v>
      </c>
    </row>
    <row r="46" spans="1:4">
      <c r="A46" s="75" t="s">
        <v>295</v>
      </c>
      <c r="B46" s="76">
        <v>1</v>
      </c>
      <c r="C46" s="77">
        <v>119</v>
      </c>
    </row>
    <row r="47" spans="1:4">
      <c r="A47" s="75" t="s">
        <v>314</v>
      </c>
      <c r="B47" s="76">
        <v>20</v>
      </c>
      <c r="C47" s="77">
        <v>520</v>
      </c>
    </row>
    <row r="48" spans="1:4">
      <c r="A48" s="75" t="s">
        <v>339</v>
      </c>
      <c r="B48" s="76">
        <v>1</v>
      </c>
      <c r="C48" s="77">
        <v>600</v>
      </c>
    </row>
    <row r="49" spans="1:3">
      <c r="A49" s="75" t="s">
        <v>315</v>
      </c>
      <c r="B49" s="76">
        <v>1</v>
      </c>
      <c r="C49" s="77">
        <v>206</v>
      </c>
    </row>
    <row r="50" spans="1:3">
      <c r="A50" s="75" t="s">
        <v>277</v>
      </c>
      <c r="B50" s="76">
        <v>1</v>
      </c>
      <c r="C50" s="77">
        <v>103</v>
      </c>
    </row>
    <row r="51" spans="1:3">
      <c r="A51" s="75" t="s">
        <v>317</v>
      </c>
      <c r="B51" s="76">
        <v>1</v>
      </c>
      <c r="C51" s="77">
        <v>207</v>
      </c>
    </row>
    <row r="52" spans="1:3">
      <c r="A52" s="75" t="s">
        <v>289</v>
      </c>
      <c r="B52" s="76">
        <v>1</v>
      </c>
      <c r="C52" s="77">
        <v>111</v>
      </c>
    </row>
    <row r="53" spans="1:3">
      <c r="A53" s="75" t="s">
        <v>334</v>
      </c>
      <c r="B53" s="76">
        <v>20</v>
      </c>
      <c r="C53" s="77">
        <v>617</v>
      </c>
    </row>
    <row r="54" spans="1:3">
      <c r="A54" s="75" t="s">
        <v>313</v>
      </c>
      <c r="B54" s="76">
        <v>1</v>
      </c>
      <c r="C54" s="77">
        <v>205</v>
      </c>
    </row>
    <row r="55" spans="1:3">
      <c r="A55" s="75" t="s">
        <v>332</v>
      </c>
      <c r="B55" s="76">
        <v>20</v>
      </c>
      <c r="C55" s="77">
        <v>613</v>
      </c>
    </row>
    <row r="56" spans="1:3">
      <c r="A56" s="75" t="s">
        <v>326</v>
      </c>
      <c r="B56" s="76">
        <v>20</v>
      </c>
      <c r="C56" s="77">
        <v>562</v>
      </c>
    </row>
    <row r="57" spans="1:3">
      <c r="A57" s="36" t="s">
        <v>323</v>
      </c>
      <c r="B57" s="76">
        <v>1</v>
      </c>
      <c r="C57" s="77">
        <v>210</v>
      </c>
    </row>
    <row r="58" spans="1:3">
      <c r="A58" s="75" t="s">
        <v>284</v>
      </c>
      <c r="B58" s="76">
        <v>1</v>
      </c>
      <c r="C58" s="77">
        <v>623</v>
      </c>
    </row>
    <row r="59" spans="1:3">
      <c r="A59" s="75" t="s">
        <v>321</v>
      </c>
      <c r="B59" s="76">
        <v>1</v>
      </c>
      <c r="C59" s="77">
        <v>209</v>
      </c>
    </row>
    <row r="60" spans="1:3">
      <c r="A60" s="75" t="s">
        <v>342</v>
      </c>
      <c r="B60" s="76">
        <v>25</v>
      </c>
      <c r="C60" s="77">
        <v>266</v>
      </c>
    </row>
    <row r="61" spans="1:3">
      <c r="A61" s="36" t="s">
        <v>329</v>
      </c>
      <c r="B61" s="76">
        <v>1</v>
      </c>
      <c r="C61" s="77">
        <v>221</v>
      </c>
    </row>
    <row r="62" spans="1:3">
      <c r="A62" s="75" t="s">
        <v>309</v>
      </c>
      <c r="B62" s="76">
        <v>1</v>
      </c>
      <c r="C62" s="77">
        <v>203</v>
      </c>
    </row>
    <row r="63" spans="1:3">
      <c r="A63" s="75" t="s">
        <v>324</v>
      </c>
      <c r="B63" s="76">
        <v>20</v>
      </c>
      <c r="C63" s="77">
        <v>555</v>
      </c>
    </row>
    <row r="64" spans="1:3">
      <c r="A64" s="75" t="s">
        <v>276</v>
      </c>
      <c r="B64" s="76">
        <v>1</v>
      </c>
      <c r="C64" s="77">
        <v>614</v>
      </c>
    </row>
    <row r="65" spans="1:3">
      <c r="A65" s="75" t="s">
        <v>306</v>
      </c>
      <c r="B65" s="76">
        <v>18</v>
      </c>
      <c r="C65" s="77">
        <v>629</v>
      </c>
    </row>
    <row r="66" spans="1:3">
      <c r="A66" s="75" t="s">
        <v>307</v>
      </c>
      <c r="B66" s="76">
        <v>1</v>
      </c>
      <c r="C66" s="77">
        <v>202</v>
      </c>
    </row>
    <row r="67" spans="1:3">
      <c r="A67" s="75" t="s">
        <v>297</v>
      </c>
      <c r="B67" s="76">
        <v>1</v>
      </c>
      <c r="C67" s="77">
        <v>120</v>
      </c>
    </row>
    <row r="68" spans="1:3">
      <c r="A68" s="75" t="s">
        <v>296</v>
      </c>
      <c r="B68" s="76">
        <v>1</v>
      </c>
      <c r="C68" s="77">
        <v>801</v>
      </c>
    </row>
    <row r="69" spans="1:3">
      <c r="A69" s="75" t="s">
        <v>273</v>
      </c>
      <c r="B69" s="76">
        <v>1</v>
      </c>
      <c r="C69" s="77">
        <v>607</v>
      </c>
    </row>
    <row r="70" spans="1:3">
      <c r="A70" s="75" t="s">
        <v>275</v>
      </c>
      <c r="B70" s="76">
        <v>1</v>
      </c>
      <c r="C70" s="77">
        <v>102</v>
      </c>
    </row>
    <row r="71" spans="1:3">
      <c r="A71" s="75" t="s">
        <v>344</v>
      </c>
      <c r="B71" s="76">
        <v>1</v>
      </c>
      <c r="C71" s="77">
        <v>605</v>
      </c>
    </row>
    <row r="72" spans="1:3">
      <c r="A72" s="75" t="s">
        <v>311</v>
      </c>
      <c r="B72" s="76">
        <v>1</v>
      </c>
      <c r="C72" s="77">
        <v>204</v>
      </c>
    </row>
    <row r="73" spans="1:3">
      <c r="A73" s="75" t="s">
        <v>301</v>
      </c>
      <c r="B73" s="76">
        <v>1</v>
      </c>
      <c r="C73" s="77">
        <v>123</v>
      </c>
    </row>
  </sheetData>
  <sortState xmlns:xlrd2="http://schemas.microsoft.com/office/spreadsheetml/2017/richdata2" ref="A2:C73">
    <sortCondition ref="A2:A73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4</vt:i4>
      </vt:variant>
    </vt:vector>
  </HeadingPairs>
  <TitlesOfParts>
    <vt:vector size="7" baseType="lpstr">
      <vt:lpstr>EXPENSE REPORT FORM</vt:lpstr>
      <vt:lpstr>ACCOUNT CODES</vt:lpstr>
      <vt:lpstr>DEPARTMENT</vt:lpstr>
      <vt:lpstr>ACCOUNT</vt:lpstr>
      <vt:lpstr>DEPARTMENT</vt:lpstr>
      <vt:lpstr>DEPARTMENT!Print_Area</vt:lpstr>
      <vt:lpstr>'EXPENSE REPORT FORM'!Print_Area</vt:lpstr>
    </vt:vector>
  </TitlesOfParts>
  <Company>GCHI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Peters</dc:creator>
  <cp:lastModifiedBy>Olivia Neely</cp:lastModifiedBy>
  <cp:lastPrinted>2020-09-20T11:02:02Z</cp:lastPrinted>
  <dcterms:created xsi:type="dcterms:W3CDTF">2007-12-20T16:16:36Z</dcterms:created>
  <dcterms:modified xsi:type="dcterms:W3CDTF">2025-03-18T17:41:09Z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Function Literals">
    <vt:lpwstr>,	;	,	{	}	[@[{0}]]	1033	1033</vt:lpwstr>
  </property>
</Properties>
</file>