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69C45D67-8ADE-4C8C-B0D1-13442B0BB8FE}" xr6:coauthVersionLast="47" xr6:coauthVersionMax="47" xr10:uidLastSave="{00000000-0000-0000-0000-000000000000}"/>
  <bookViews>
    <workbookView xWindow="48480" yWindow="-120" windowWidth="29040" windowHeight="17640" xr2:uid="{4B665B76-E121-4C7E-A4A6-423CA6CE8A1A}"/>
  </bookViews>
  <sheets>
    <sheet name="Cash Flow" sheetId="1" r:id="rId1"/>
    <sheet name="Project Cost Projection" sheetId="2" r:id="rId2"/>
    <sheet name="Add'l Info " sheetId="3" r:id="rId3"/>
    <sheet name="Assumptio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C33" i="1" s="1"/>
  <c r="C31" i="1"/>
  <c r="AI27" i="2"/>
  <c r="C17" i="1"/>
  <c r="B8" i="2"/>
  <c r="B7" i="2"/>
  <c r="B6" i="2"/>
  <c r="B5" i="2"/>
  <c r="B4" i="2"/>
  <c r="AH47" i="2"/>
  <c r="AH45" i="2"/>
  <c r="AH44" i="2"/>
  <c r="AH43" i="2"/>
  <c r="AH42" i="2"/>
  <c r="AH41" i="2"/>
  <c r="AH40" i="2"/>
  <c r="AH39" i="2"/>
  <c r="AH38" i="2"/>
  <c r="AH37" i="2"/>
  <c r="AI37" i="2" s="1"/>
  <c r="AH36" i="2"/>
  <c r="AH35" i="2"/>
  <c r="AH34" i="2"/>
  <c r="AH33" i="2"/>
  <c r="AH31" i="2"/>
  <c r="AH30" i="2"/>
  <c r="AH28" i="2"/>
  <c r="AH27" i="2"/>
  <c r="AH26" i="2"/>
  <c r="AH25" i="2"/>
  <c r="AH23" i="2"/>
  <c r="AH22" i="2"/>
  <c r="AH21" i="2"/>
  <c r="AH20" i="2"/>
  <c r="AH19" i="2"/>
  <c r="AH17" i="2"/>
  <c r="AI17" i="2" s="1"/>
  <c r="AH16" i="2"/>
  <c r="AH15" i="2"/>
  <c r="AH14" i="2"/>
  <c r="AH12" i="2"/>
  <c r="D47" i="2"/>
  <c r="D45" i="2"/>
  <c r="D44" i="2"/>
  <c r="D43" i="2"/>
  <c r="D42" i="2"/>
  <c r="D41" i="2"/>
  <c r="D40" i="2"/>
  <c r="D39" i="2"/>
  <c r="AI39" i="2" s="1"/>
  <c r="D38" i="2"/>
  <c r="D37" i="2"/>
  <c r="D36" i="2"/>
  <c r="AI36" i="2" s="1"/>
  <c r="D35" i="2"/>
  <c r="D34" i="2"/>
  <c r="D33" i="2"/>
  <c r="D31" i="2"/>
  <c r="AI31" i="2" s="1"/>
  <c r="D30" i="2"/>
  <c r="AI30" i="2" s="1"/>
  <c r="D28" i="2"/>
  <c r="AI28" i="2" s="1"/>
  <c r="D27" i="2"/>
  <c r="D26" i="2"/>
  <c r="D25" i="2"/>
  <c r="AI25" i="2" s="1"/>
  <c r="D23" i="2"/>
  <c r="D22" i="2"/>
  <c r="D21" i="2"/>
  <c r="D20" i="2"/>
  <c r="D19" i="2"/>
  <c r="D17" i="2"/>
  <c r="D16" i="2"/>
  <c r="D15" i="2"/>
  <c r="D14" i="2"/>
  <c r="D12" i="2"/>
  <c r="AE49" i="2"/>
  <c r="AC27" i="1" s="1"/>
  <c r="AD49" i="2"/>
  <c r="AB27" i="1" s="1"/>
  <c r="AC49" i="2"/>
  <c r="AA27" i="1" s="1"/>
  <c r="AB49" i="2"/>
  <c r="Z27" i="1" s="1"/>
  <c r="AA49" i="2"/>
  <c r="Y27" i="1" s="1"/>
  <c r="Z49" i="2"/>
  <c r="X27" i="1" s="1"/>
  <c r="Y49" i="2"/>
  <c r="W27" i="1" s="1"/>
  <c r="X49" i="2"/>
  <c r="V27" i="1" s="1"/>
  <c r="W49" i="2"/>
  <c r="U27" i="1" s="1"/>
  <c r="V49" i="2"/>
  <c r="T27" i="1" s="1"/>
  <c r="U49" i="2"/>
  <c r="S27" i="1" s="1"/>
  <c r="T49" i="2"/>
  <c r="R27" i="1" s="1"/>
  <c r="S49" i="2"/>
  <c r="Q27" i="1" s="1"/>
  <c r="R49" i="2"/>
  <c r="P27" i="1" s="1"/>
  <c r="Q49" i="2"/>
  <c r="O27" i="1" s="1"/>
  <c r="P49" i="2"/>
  <c r="N27" i="1" s="1"/>
  <c r="O49" i="2"/>
  <c r="M27" i="1" s="1"/>
  <c r="N49" i="2"/>
  <c r="L27" i="1" s="1"/>
  <c r="M49" i="2"/>
  <c r="K27" i="1" s="1"/>
  <c r="L49" i="2"/>
  <c r="J27" i="1" s="1"/>
  <c r="K49" i="2"/>
  <c r="I27" i="1" s="1"/>
  <c r="J49" i="2"/>
  <c r="H27" i="1" s="1"/>
  <c r="I49" i="2"/>
  <c r="G27" i="1" s="1"/>
  <c r="H49" i="2"/>
  <c r="F27" i="1" s="1"/>
  <c r="G49" i="2"/>
  <c r="E27" i="1" s="1"/>
  <c r="F49" i="2"/>
  <c r="D27" i="1" s="1"/>
  <c r="E49" i="2"/>
  <c r="C27" i="1" s="1"/>
  <c r="C49" i="2"/>
  <c r="B49" i="2"/>
  <c r="E10" i="2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H10" i="2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C32" i="1" l="1"/>
  <c r="AI12" i="2"/>
  <c r="AI47" i="2"/>
  <c r="AI45" i="2"/>
  <c r="AI44" i="2"/>
  <c r="AI42" i="2"/>
  <c r="AI43" i="2"/>
  <c r="AI41" i="2"/>
  <c r="AI40" i="2"/>
  <c r="AI38" i="2"/>
  <c r="AI35" i="2"/>
  <c r="AI34" i="2"/>
  <c r="AI33" i="2"/>
  <c r="AI26" i="2"/>
  <c r="AI23" i="2"/>
  <c r="AI22" i="2"/>
  <c r="AI21" i="2"/>
  <c r="AI20" i="2"/>
  <c r="AI19" i="2"/>
  <c r="AI16" i="2"/>
  <c r="AI15" i="2"/>
  <c r="AI14" i="2"/>
  <c r="AH9" i="2"/>
  <c r="D49" i="2"/>
  <c r="AH49" i="2"/>
  <c r="D29" i="1" l="1"/>
  <c r="D31" i="1" s="1"/>
  <c r="D32" i="1" s="1"/>
  <c r="AI49" i="2"/>
  <c r="D33" i="1" l="1"/>
  <c r="E29" i="1" s="1"/>
  <c r="E31" i="1" s="1"/>
  <c r="E25" i="1" l="1"/>
  <c r="E32" i="1" l="1"/>
  <c r="E33" i="1" s="1"/>
  <c r="F29" i="1" s="1"/>
  <c r="F31" i="1" s="1"/>
  <c r="F32" i="1" s="1"/>
  <c r="F25" i="1"/>
  <c r="F33" i="1" l="1"/>
  <c r="G29" i="1" s="1"/>
  <c r="G31" i="1" s="1"/>
  <c r="G32" i="1" s="1"/>
  <c r="G25" i="1" l="1"/>
  <c r="G33" i="1" s="1"/>
  <c r="H29" i="1" l="1"/>
  <c r="H31" i="1" s="1"/>
  <c r="H32" i="1" s="1"/>
  <c r="H25" i="1"/>
  <c r="H33" i="1" l="1"/>
  <c r="I29" i="1" s="1"/>
  <c r="I31" i="1" s="1"/>
  <c r="I32" i="1" s="1"/>
  <c r="I25" i="1" l="1"/>
  <c r="I33" i="1" s="1"/>
  <c r="J29" i="1" l="1"/>
  <c r="J31" i="1" s="1"/>
  <c r="J32" i="1" s="1"/>
  <c r="J25" i="1" l="1"/>
  <c r="J33" i="1" s="1"/>
  <c r="K29" i="1" l="1"/>
  <c r="K31" i="1" s="1"/>
  <c r="K32" i="1" s="1"/>
  <c r="K25" i="1" l="1"/>
  <c r="K33" i="1" s="1"/>
  <c r="L29" i="1" l="1"/>
  <c r="L31" i="1" s="1"/>
  <c r="L32" i="1" s="1"/>
  <c r="L25" i="1" l="1"/>
  <c r="L33" i="1" s="1"/>
  <c r="M29" i="1" l="1"/>
  <c r="M31" i="1" s="1"/>
  <c r="M32" i="1" s="1"/>
  <c r="M25" i="1"/>
  <c r="M33" i="1" l="1"/>
  <c r="N29" i="1" s="1"/>
  <c r="N31" i="1" s="1"/>
  <c r="N32" i="1" s="1"/>
  <c r="N25" i="1" l="1"/>
  <c r="N33" i="1" s="1"/>
  <c r="O29" i="1" l="1"/>
  <c r="O31" i="1" s="1"/>
  <c r="O32" i="1" s="1"/>
  <c r="O25" i="1" l="1"/>
  <c r="O33" i="1" s="1"/>
  <c r="P29" i="1" l="1"/>
  <c r="P31" i="1" s="1"/>
  <c r="P32" i="1" s="1"/>
  <c r="P25" i="1" l="1"/>
  <c r="P33" i="1" s="1"/>
  <c r="Q29" i="1" l="1"/>
  <c r="Q31" i="1" s="1"/>
  <c r="Q32" i="1" s="1"/>
  <c r="Q25" i="1" l="1"/>
  <c r="Q33" i="1" s="1"/>
  <c r="R29" i="1" l="1"/>
  <c r="R31" i="1" s="1"/>
  <c r="R32" i="1" s="1"/>
  <c r="R25" i="1" l="1"/>
  <c r="R33" i="1" s="1"/>
  <c r="S29" i="1" l="1"/>
  <c r="S31" i="1" s="1"/>
  <c r="S32" i="1" s="1"/>
  <c r="S25" i="1" l="1"/>
  <c r="S33" i="1" s="1"/>
  <c r="T29" i="1" l="1"/>
  <c r="T31" i="1" s="1"/>
  <c r="T32" i="1" s="1"/>
  <c r="T25" i="1" l="1"/>
  <c r="T33" i="1" s="1"/>
  <c r="U29" i="1" l="1"/>
  <c r="U31" i="1" s="1"/>
  <c r="U32" i="1" s="1"/>
  <c r="U25" i="1" l="1"/>
  <c r="U33" i="1" s="1"/>
  <c r="V29" i="1" l="1"/>
  <c r="V31" i="1" s="1"/>
  <c r="V32" i="1" s="1"/>
  <c r="V25" i="1"/>
  <c r="V33" i="1" l="1"/>
  <c r="W29" i="1" s="1"/>
  <c r="W31" i="1" s="1"/>
  <c r="W32" i="1" s="1"/>
  <c r="W25" i="1" l="1"/>
  <c r="W33" i="1" s="1"/>
  <c r="X29" i="1" l="1"/>
  <c r="X31" i="1" s="1"/>
  <c r="X32" i="1" s="1"/>
  <c r="X25" i="1" l="1"/>
  <c r="X33" i="1" s="1"/>
  <c r="Y29" i="1" l="1"/>
  <c r="Y31" i="1" s="1"/>
  <c r="Y32" i="1" s="1"/>
  <c r="Y25" i="1" l="1"/>
  <c r="Y33" i="1" s="1"/>
  <c r="Z29" i="1" l="1"/>
  <c r="Z31" i="1" s="1"/>
  <c r="Z32" i="1" s="1"/>
  <c r="Z25" i="1"/>
  <c r="Z33" i="1" l="1"/>
  <c r="AA29" i="1" s="1"/>
  <c r="AA31" i="1" s="1"/>
  <c r="AA32" i="1" s="1"/>
  <c r="AA25" i="1" l="1"/>
  <c r="AA33" i="1" s="1"/>
  <c r="AB25" i="1" l="1"/>
  <c r="AB29" i="1"/>
  <c r="AB31" i="1" s="1"/>
  <c r="AB32" i="1" s="1"/>
  <c r="AB33" i="1" l="1"/>
  <c r="AC29" i="1" s="1"/>
  <c r="AC31" i="1" s="1"/>
  <c r="AC32" i="1" s="1"/>
  <c r="AC25" i="1" l="1"/>
  <c r="AC33" i="1" l="1"/>
  <c r="B7" i="1" s="1"/>
</calcChain>
</file>

<file path=xl/sharedStrings.xml><?xml version="1.0" encoding="utf-8"?>
<sst xmlns="http://schemas.openxmlformats.org/spreadsheetml/2006/main" count="103" uniqueCount="91">
  <si>
    <t>Location:</t>
  </si>
  <si>
    <t>Project:</t>
  </si>
  <si>
    <t>Beginning Month:</t>
  </si>
  <si>
    <t>Month:</t>
  </si>
  <si>
    <t>Beginning Cash</t>
  </si>
  <si>
    <t>Total Budget</t>
  </si>
  <si>
    <t>Paid to Date</t>
  </si>
  <si>
    <t>Remainder</t>
  </si>
  <si>
    <t xml:space="preserve">Contractor </t>
  </si>
  <si>
    <t>Site Work</t>
  </si>
  <si>
    <t>Site Preparation</t>
  </si>
  <si>
    <t>Demolition</t>
  </si>
  <si>
    <t>Paving &amp; Sidewalks</t>
  </si>
  <si>
    <t>Design Fees</t>
  </si>
  <si>
    <t>Architect</t>
  </si>
  <si>
    <t>Engineer</t>
  </si>
  <si>
    <t>Structural</t>
  </si>
  <si>
    <t>Interior</t>
  </si>
  <si>
    <t>Construction Fees</t>
  </si>
  <si>
    <t>Surveying</t>
  </si>
  <si>
    <t>Soil Testing</t>
  </si>
  <si>
    <t>Construction Testing</t>
  </si>
  <si>
    <t>Permits</t>
  </si>
  <si>
    <t>Insurance</t>
  </si>
  <si>
    <t>Owner Supplied Items</t>
  </si>
  <si>
    <t>Furniture/Artwork</t>
  </si>
  <si>
    <t>Computer System</t>
  </si>
  <si>
    <t>Interior/Exterior Signage</t>
  </si>
  <si>
    <t>Audio/Visual</t>
  </si>
  <si>
    <t>Copy/Fax Machines</t>
  </si>
  <si>
    <t>Food Service Appliances</t>
  </si>
  <si>
    <t>Window Treatments</t>
  </si>
  <si>
    <t>Telephone, Paging</t>
  </si>
  <si>
    <t>Landscaping, Irrigation</t>
  </si>
  <si>
    <t>Exterior Lighting</t>
  </si>
  <si>
    <t>Flagpoles</t>
  </si>
  <si>
    <t>Statues/Benches</t>
  </si>
  <si>
    <t>Owner Contingency</t>
  </si>
  <si>
    <t>Total Cash Out</t>
  </si>
  <si>
    <t>Diocese of Charleston</t>
  </si>
  <si>
    <t xml:space="preserve">Parish/School Monthly Cash Flow Projections </t>
  </si>
  <si>
    <t>Date Prepared:</t>
  </si>
  <si>
    <t>Prepared by:</t>
  </si>
  <si>
    <t>Construction Interest</t>
  </si>
  <si>
    <t>Total From</t>
  </si>
  <si>
    <t>Total Cash per Balance Sheet</t>
  </si>
  <si>
    <t>Less cash not available for project</t>
  </si>
  <si>
    <t>Project Payments per Project Cost tab</t>
  </si>
  <si>
    <t>Maximum Loan Required</t>
  </si>
  <si>
    <t>Interest earned if not included in Operating Surplus</t>
  </si>
  <si>
    <t>Estimated Pledges Received</t>
  </si>
  <si>
    <t>Operating Surplus (Deficit)</t>
  </si>
  <si>
    <t>Net Monthly Cash Activity</t>
  </si>
  <si>
    <t>Cash available (needed) Cumulative</t>
  </si>
  <si>
    <t>Monthly Cash Outflow</t>
  </si>
  <si>
    <t>Total Monthly Cash Inflow + Beginning Cash</t>
  </si>
  <si>
    <t>Construction Cash Flow Assumptions:</t>
  </si>
  <si>
    <t xml:space="preserve">Operating Income </t>
  </si>
  <si>
    <t xml:space="preserve">Operating Income (OI): </t>
  </si>
  <si>
    <t>When was the last time an increased offertory campaign was run? ___________________________</t>
  </si>
  <si>
    <t>If so, what is the percentage? ____________</t>
  </si>
  <si>
    <t>Operating Expenses (OE):</t>
  </si>
  <si>
    <t>ADDIITONAL INFORMATION NEEDED:</t>
  </si>
  <si>
    <t>Operating Expenses</t>
  </si>
  <si>
    <t xml:space="preserve">Operations Expenses need to include all of the Parish's costs for running the Parish.  </t>
  </si>
  <si>
    <t>Operating Expenses will increase when the new building(s) is in use.  Please include this estimate.</t>
  </si>
  <si>
    <t>Operating Profit / Loss</t>
  </si>
  <si>
    <t>Loan</t>
  </si>
  <si>
    <t xml:space="preserve">Operating Income is to include offertory giving, religious education fees and other contributions to the Church.  </t>
  </si>
  <si>
    <t>Have you included any assumptions regarding the operating expenses once the new Building opens?  _______</t>
  </si>
  <si>
    <t>If so, what assumptions have you made?____________________________________________</t>
  </si>
  <si>
    <t>__________________________________________________________________________</t>
  </si>
  <si>
    <t>Capital Campaign</t>
  </si>
  <si>
    <t>Campaign Goal:</t>
  </si>
  <si>
    <t xml:space="preserve">Collection began (date): </t>
  </si>
  <si>
    <t>Pledges Received:</t>
  </si>
  <si>
    <t>Pledges Outstanding:</t>
  </si>
  <si>
    <t xml:space="preserve">Total Pledges: </t>
  </si>
  <si>
    <t xml:space="preserve">Collection Period: </t>
  </si>
  <si>
    <t>$</t>
  </si>
  <si>
    <t>Savings</t>
  </si>
  <si>
    <t>The model should not include spending any money out of Savings toward the construction project.</t>
  </si>
  <si>
    <t xml:space="preserve">Support for ability to service the loan must be provided either in the form of operating surplus and/or outstanding pledges </t>
  </si>
  <si>
    <t>The average monthly OI for previous calendar year was: _______________________</t>
  </si>
  <si>
    <t>The average monthly OI for the current calendar year is: _______________________</t>
  </si>
  <si>
    <t xml:space="preserve">Have you included any assumptions regarding an increase in OI when the new Building opens?  _________ </t>
  </si>
  <si>
    <t xml:space="preserve">Savings is outside of the Capital Campaign and is from Operating Profit. </t>
  </si>
  <si>
    <t xml:space="preserve">Any assumptions for operating profit/loss must go directly to Additional Parish Savings.  </t>
  </si>
  <si>
    <t>Typically, the maximum loan available is $2,000,000.  50% of the total project cost must be in the form of cash on hand/already spent towards total project cost</t>
  </si>
  <si>
    <t>The construction of new Churches may have a 10-yr. term, all others a 5-yr. term or less with principal and interest payments beginning with obtaining a certificate of occupancy.  Term is in addition to the construction period, if any.</t>
  </si>
  <si>
    <t>Loan interest is variable and subject to change every six months at a rate equal to the one-month LIBOR + 1.50% with a floor of 4.5%.  Due to the pandemic, the floor has been reduced temporarily to 3.25%.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</si>
</sst>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2" borderId="0" xfId="0" applyNumberFormat="1" applyFill="1"/>
    <xf numFmtId="0" fontId="3" fillId="0" borderId="0" xfId="0" applyFont="1"/>
    <xf numFmtId="0" fontId="0" fillId="2" borderId="0" xfId="0" applyFill="1"/>
    <xf numFmtId="10" fontId="0" fillId="2" borderId="0" xfId="2" applyNumberFormat="1" applyFont="1" applyFill="1"/>
    <xf numFmtId="165" fontId="0" fillId="0" borderId="0" xfId="1" applyNumberFormat="1" applyFont="1"/>
    <xf numFmtId="165" fontId="0" fillId="2" borderId="0" xfId="1" applyNumberFormat="1" applyFont="1" applyFill="1"/>
    <xf numFmtId="165" fontId="0" fillId="0" borderId="1" xfId="1" applyNumberFormat="1" applyFont="1" applyBorder="1"/>
    <xf numFmtId="0" fontId="4" fillId="0" borderId="0" xfId="0" applyFont="1"/>
    <xf numFmtId="17" fontId="4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0" fillId="0" borderId="2" xfId="1" applyNumberFormat="1" applyFont="1" applyBorder="1"/>
    <xf numFmtId="165" fontId="0" fillId="2" borderId="3" xfId="1" applyNumberFormat="1" applyFont="1" applyFill="1" applyBorder="1"/>
    <xf numFmtId="165" fontId="0" fillId="0" borderId="0" xfId="1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8" fillId="0" borderId="3" xfId="0" applyFont="1" applyBorder="1"/>
    <xf numFmtId="0" fontId="6" fillId="3" borderId="0" xfId="0" applyFont="1" applyFill="1"/>
    <xf numFmtId="0" fontId="7" fillId="3" borderId="0" xfId="0" applyFont="1" applyFill="1"/>
    <xf numFmtId="0" fontId="5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5C57-126F-4102-80D0-D715DAAE7C55}">
  <dimension ref="A1:AC35"/>
  <sheetViews>
    <sheetView tabSelected="1" workbookViewId="0">
      <selection activeCell="A19" sqref="A19:XFD19"/>
    </sheetView>
  </sheetViews>
  <sheetFormatPr defaultRowHeight="14.25" x14ac:dyDescent="0.45"/>
  <cols>
    <col min="1" max="1" width="42.86328125" bestFit="1" customWidth="1"/>
    <col min="2" max="2" width="26.86328125" customWidth="1"/>
    <col min="3" max="3" width="8.86328125" customWidth="1"/>
    <col min="4" max="29" width="10.73046875" bestFit="1" customWidth="1"/>
  </cols>
  <sheetData>
    <row r="1" spans="1:29" x14ac:dyDescent="0.45">
      <c r="A1" t="s">
        <v>39</v>
      </c>
    </row>
    <row r="2" spans="1:29" x14ac:dyDescent="0.45">
      <c r="A2" t="s">
        <v>40</v>
      </c>
    </row>
    <row r="5" spans="1:29" x14ac:dyDescent="0.45">
      <c r="A5" t="s">
        <v>0</v>
      </c>
      <c r="B5" s="5"/>
    </row>
    <row r="6" spans="1:29" x14ac:dyDescent="0.45">
      <c r="A6" t="s">
        <v>1</v>
      </c>
      <c r="B6" s="5"/>
    </row>
    <row r="7" spans="1:29" x14ac:dyDescent="0.45">
      <c r="A7" t="s">
        <v>48</v>
      </c>
      <c r="B7" s="7">
        <f>MIN(0,C33:AC33)*-1</f>
        <v>0</v>
      </c>
    </row>
    <row r="8" spans="1:29" x14ac:dyDescent="0.45">
      <c r="A8" t="s">
        <v>2</v>
      </c>
      <c r="B8" s="3">
        <v>45078</v>
      </c>
    </row>
    <row r="9" spans="1:29" x14ac:dyDescent="0.45">
      <c r="A9" t="s">
        <v>41</v>
      </c>
    </row>
    <row r="10" spans="1:29" x14ac:dyDescent="0.45">
      <c r="A10" t="s">
        <v>42</v>
      </c>
    </row>
    <row r="13" spans="1:29" x14ac:dyDescent="0.45">
      <c r="A13" t="s">
        <v>3</v>
      </c>
      <c r="C13" s="2">
        <f>+B8</f>
        <v>45078</v>
      </c>
      <c r="D13" s="2">
        <f>EDATE(C13,1)</f>
        <v>45108</v>
      </c>
      <c r="E13" s="2">
        <f t="shared" ref="E13:AC13" si="0">EDATE(D13,1)</f>
        <v>45139</v>
      </c>
      <c r="F13" s="2">
        <f t="shared" si="0"/>
        <v>45170</v>
      </c>
      <c r="G13" s="2">
        <f t="shared" si="0"/>
        <v>45200</v>
      </c>
      <c r="H13" s="2">
        <f t="shared" si="0"/>
        <v>45231</v>
      </c>
      <c r="I13" s="2">
        <f t="shared" si="0"/>
        <v>45261</v>
      </c>
      <c r="J13" s="2">
        <f t="shared" si="0"/>
        <v>45292</v>
      </c>
      <c r="K13" s="2">
        <f t="shared" si="0"/>
        <v>45323</v>
      </c>
      <c r="L13" s="2">
        <f t="shared" si="0"/>
        <v>45352</v>
      </c>
      <c r="M13" s="2">
        <f t="shared" si="0"/>
        <v>45383</v>
      </c>
      <c r="N13" s="2">
        <f t="shared" si="0"/>
        <v>45413</v>
      </c>
      <c r="O13" s="2">
        <f t="shared" si="0"/>
        <v>45444</v>
      </c>
      <c r="P13" s="2">
        <f t="shared" si="0"/>
        <v>45474</v>
      </c>
      <c r="Q13" s="2">
        <f t="shared" si="0"/>
        <v>45505</v>
      </c>
      <c r="R13" s="2">
        <f t="shared" si="0"/>
        <v>45536</v>
      </c>
      <c r="S13" s="2">
        <f t="shared" si="0"/>
        <v>45566</v>
      </c>
      <c r="T13" s="2">
        <f t="shared" si="0"/>
        <v>45597</v>
      </c>
      <c r="U13" s="2">
        <f t="shared" si="0"/>
        <v>45627</v>
      </c>
      <c r="V13" s="2">
        <f t="shared" si="0"/>
        <v>45658</v>
      </c>
      <c r="W13" s="2">
        <f t="shared" si="0"/>
        <v>45689</v>
      </c>
      <c r="X13" s="2">
        <f t="shared" si="0"/>
        <v>45717</v>
      </c>
      <c r="Y13" s="2">
        <f t="shared" si="0"/>
        <v>45748</v>
      </c>
      <c r="Z13" s="2">
        <f t="shared" si="0"/>
        <v>45778</v>
      </c>
      <c r="AA13" s="2">
        <f t="shared" si="0"/>
        <v>45809</v>
      </c>
      <c r="AB13" s="2">
        <f t="shared" si="0"/>
        <v>45839</v>
      </c>
      <c r="AC13" s="2">
        <f t="shared" si="0"/>
        <v>45870</v>
      </c>
    </row>
    <row r="15" spans="1:29" x14ac:dyDescent="0.45">
      <c r="A15" t="s">
        <v>45</v>
      </c>
      <c r="C15" s="8">
        <v>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45">
      <c r="A16" t="s">
        <v>46</v>
      </c>
      <c r="C16" s="1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45">
      <c r="A17" t="s">
        <v>4</v>
      </c>
      <c r="C17" s="16">
        <f>+C15-C16</f>
        <v>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4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45">
      <c r="A19" t="s">
        <v>50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4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45">
      <c r="A21" t="s">
        <v>51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4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45">
      <c r="A23" t="s">
        <v>49</v>
      </c>
      <c r="B23" s="6">
        <v>0.01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4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45">
      <c r="A25" t="s">
        <v>55</v>
      </c>
      <c r="C25" s="14">
        <f>SUM(C17:C24)</f>
        <v>0</v>
      </c>
      <c r="D25" s="14">
        <f>SUM(D17:D24)</f>
        <v>0</v>
      </c>
      <c r="E25" s="14">
        <f t="shared" ref="E25:AC25" si="1">SUM(E17:E24)</f>
        <v>0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1"/>
        <v>0</v>
      </c>
      <c r="S25" s="14">
        <f t="shared" si="1"/>
        <v>0</v>
      </c>
      <c r="T25" s="14">
        <f t="shared" si="1"/>
        <v>0</v>
      </c>
      <c r="U25" s="14">
        <f t="shared" si="1"/>
        <v>0</v>
      </c>
      <c r="V25" s="14">
        <f t="shared" si="1"/>
        <v>0</v>
      </c>
      <c r="W25" s="14">
        <f t="shared" si="1"/>
        <v>0</v>
      </c>
      <c r="X25" s="14">
        <f t="shared" si="1"/>
        <v>0</v>
      </c>
      <c r="Y25" s="14">
        <f t="shared" si="1"/>
        <v>0</v>
      </c>
      <c r="Z25" s="14">
        <f t="shared" si="1"/>
        <v>0</v>
      </c>
      <c r="AA25" s="14">
        <f t="shared" si="1"/>
        <v>0</v>
      </c>
      <c r="AB25" s="14">
        <f t="shared" si="1"/>
        <v>0</v>
      </c>
      <c r="AC25" s="14">
        <f t="shared" si="1"/>
        <v>0</v>
      </c>
    </row>
    <row r="26" spans="1:29" x14ac:dyDescent="0.4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45">
      <c r="A27" t="s">
        <v>47</v>
      </c>
      <c r="C27" s="7">
        <f>+'Project Cost Projection'!E49</f>
        <v>0</v>
      </c>
      <c r="D27" s="7">
        <f>+'Project Cost Projection'!F49</f>
        <v>0</v>
      </c>
      <c r="E27" s="7">
        <f>+'Project Cost Projection'!G49</f>
        <v>0</v>
      </c>
      <c r="F27" s="7">
        <f>+'Project Cost Projection'!H49</f>
        <v>0</v>
      </c>
      <c r="G27" s="7">
        <f>+'Project Cost Projection'!I49</f>
        <v>0</v>
      </c>
      <c r="H27" s="7">
        <f>+'Project Cost Projection'!J49</f>
        <v>0</v>
      </c>
      <c r="I27" s="7">
        <f>+'Project Cost Projection'!K49</f>
        <v>0</v>
      </c>
      <c r="J27" s="7">
        <f>+'Project Cost Projection'!L49</f>
        <v>0</v>
      </c>
      <c r="K27" s="7">
        <f>+'Project Cost Projection'!M49</f>
        <v>0</v>
      </c>
      <c r="L27" s="7">
        <f>+'Project Cost Projection'!N49</f>
        <v>0</v>
      </c>
      <c r="M27" s="7">
        <f>+'Project Cost Projection'!O49</f>
        <v>0</v>
      </c>
      <c r="N27" s="7">
        <f>+'Project Cost Projection'!P49</f>
        <v>0</v>
      </c>
      <c r="O27" s="7">
        <f>+'Project Cost Projection'!Q49</f>
        <v>0</v>
      </c>
      <c r="P27" s="7">
        <f>+'Project Cost Projection'!R49</f>
        <v>0</v>
      </c>
      <c r="Q27" s="7">
        <f>+'Project Cost Projection'!S49</f>
        <v>0</v>
      </c>
      <c r="R27" s="7">
        <f>+'Project Cost Projection'!T49</f>
        <v>0</v>
      </c>
      <c r="S27" s="7">
        <f>+'Project Cost Projection'!U49</f>
        <v>0</v>
      </c>
      <c r="T27" s="7">
        <f>+'Project Cost Projection'!V49</f>
        <v>0</v>
      </c>
      <c r="U27" s="7">
        <f>+'Project Cost Projection'!W49</f>
        <v>0</v>
      </c>
      <c r="V27" s="7">
        <f>+'Project Cost Projection'!X49</f>
        <v>0</v>
      </c>
      <c r="W27" s="7">
        <f>+'Project Cost Projection'!Y49</f>
        <v>0</v>
      </c>
      <c r="X27" s="7">
        <f>+'Project Cost Projection'!Z49</f>
        <v>0</v>
      </c>
      <c r="Y27" s="7">
        <f>+'Project Cost Projection'!AA49</f>
        <v>0</v>
      </c>
      <c r="Z27" s="7">
        <f>+'Project Cost Projection'!AB49</f>
        <v>0</v>
      </c>
      <c r="AA27" s="7">
        <f>+'Project Cost Projection'!AC49</f>
        <v>0</v>
      </c>
      <c r="AB27" s="7">
        <f>+'Project Cost Projection'!AD49</f>
        <v>0</v>
      </c>
      <c r="AC27" s="7">
        <f>+'Project Cost Projection'!AE49</f>
        <v>0</v>
      </c>
    </row>
    <row r="28" spans="1:29" x14ac:dyDescent="0.4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x14ac:dyDescent="0.45">
      <c r="A29" t="s">
        <v>43</v>
      </c>
      <c r="B29" s="6">
        <v>3.2500000000000001E-2</v>
      </c>
      <c r="C29" s="7"/>
      <c r="D29" s="7">
        <f>IF(C33&lt;0,ROUND(C33*-$B29/12,0),0)</f>
        <v>0</v>
      </c>
      <c r="E29" s="7">
        <f t="shared" ref="E29:AC29" si="2">IF(D33&lt;0,ROUND(D33*-$B29/12,0),0)</f>
        <v>0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 s="7">
        <f t="shared" si="2"/>
        <v>0</v>
      </c>
      <c r="K29" s="7">
        <f t="shared" si="2"/>
        <v>0</v>
      </c>
      <c r="L29" s="7">
        <f t="shared" si="2"/>
        <v>0</v>
      </c>
      <c r="M29" s="7">
        <f t="shared" si="2"/>
        <v>0</v>
      </c>
      <c r="N29" s="7">
        <f t="shared" si="2"/>
        <v>0</v>
      </c>
      <c r="O29" s="7">
        <f t="shared" si="2"/>
        <v>0</v>
      </c>
      <c r="P29" s="7">
        <f t="shared" si="2"/>
        <v>0</v>
      </c>
      <c r="Q29" s="7">
        <f t="shared" si="2"/>
        <v>0</v>
      </c>
      <c r="R29" s="7">
        <f t="shared" si="2"/>
        <v>0</v>
      </c>
      <c r="S29" s="7">
        <f t="shared" si="2"/>
        <v>0</v>
      </c>
      <c r="T29" s="7">
        <f t="shared" si="2"/>
        <v>0</v>
      </c>
      <c r="U29" s="7">
        <f t="shared" si="2"/>
        <v>0</v>
      </c>
      <c r="V29" s="7">
        <f t="shared" si="2"/>
        <v>0</v>
      </c>
      <c r="W29" s="7">
        <f t="shared" si="2"/>
        <v>0</v>
      </c>
      <c r="X29" s="7">
        <f t="shared" si="2"/>
        <v>0</v>
      </c>
      <c r="Y29" s="7">
        <f t="shared" si="2"/>
        <v>0</v>
      </c>
      <c r="Z29" s="7">
        <f t="shared" si="2"/>
        <v>0</v>
      </c>
      <c r="AA29" s="7">
        <f t="shared" si="2"/>
        <v>0</v>
      </c>
      <c r="AB29" s="7">
        <f t="shared" si="2"/>
        <v>0</v>
      </c>
      <c r="AC29" s="7">
        <f t="shared" si="2"/>
        <v>0</v>
      </c>
    </row>
    <row r="30" spans="1:29" x14ac:dyDescent="0.4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x14ac:dyDescent="0.45">
      <c r="A31" t="s">
        <v>54</v>
      </c>
      <c r="C31" s="14">
        <f>SUM(C27:C30)</f>
        <v>0</v>
      </c>
      <c r="D31" s="14">
        <f t="shared" ref="D31:AC31" si="3">SUM(D27:D30)</f>
        <v>0</v>
      </c>
      <c r="E31" s="14">
        <f t="shared" si="3"/>
        <v>0</v>
      </c>
      <c r="F31" s="14">
        <f t="shared" si="3"/>
        <v>0</v>
      </c>
      <c r="G31" s="14">
        <f t="shared" si="3"/>
        <v>0</v>
      </c>
      <c r="H31" s="14">
        <f t="shared" si="3"/>
        <v>0</v>
      </c>
      <c r="I31" s="14">
        <f t="shared" si="3"/>
        <v>0</v>
      </c>
      <c r="J31" s="14">
        <f t="shared" si="3"/>
        <v>0</v>
      </c>
      <c r="K31" s="14">
        <f t="shared" si="3"/>
        <v>0</v>
      </c>
      <c r="L31" s="14">
        <f t="shared" si="3"/>
        <v>0</v>
      </c>
      <c r="M31" s="14">
        <f t="shared" si="3"/>
        <v>0</v>
      </c>
      <c r="N31" s="14">
        <f t="shared" si="3"/>
        <v>0</v>
      </c>
      <c r="O31" s="14">
        <f t="shared" si="3"/>
        <v>0</v>
      </c>
      <c r="P31" s="14">
        <f t="shared" si="3"/>
        <v>0</v>
      </c>
      <c r="Q31" s="14">
        <f t="shared" si="3"/>
        <v>0</v>
      </c>
      <c r="R31" s="14">
        <f t="shared" si="3"/>
        <v>0</v>
      </c>
      <c r="S31" s="14">
        <f t="shared" si="3"/>
        <v>0</v>
      </c>
      <c r="T31" s="14">
        <f t="shared" si="3"/>
        <v>0</v>
      </c>
      <c r="U31" s="14">
        <f t="shared" si="3"/>
        <v>0</v>
      </c>
      <c r="V31" s="14">
        <f t="shared" si="3"/>
        <v>0</v>
      </c>
      <c r="W31" s="14">
        <f t="shared" si="3"/>
        <v>0</v>
      </c>
      <c r="X31" s="14">
        <f t="shared" si="3"/>
        <v>0</v>
      </c>
      <c r="Y31" s="14">
        <f t="shared" si="3"/>
        <v>0</v>
      </c>
      <c r="Z31" s="14">
        <f t="shared" si="3"/>
        <v>0</v>
      </c>
      <c r="AA31" s="14">
        <f t="shared" si="3"/>
        <v>0</v>
      </c>
      <c r="AB31" s="14">
        <f t="shared" si="3"/>
        <v>0</v>
      </c>
      <c r="AC31" s="14">
        <f t="shared" si="3"/>
        <v>0</v>
      </c>
    </row>
    <row r="32" spans="1:29" x14ac:dyDescent="0.45">
      <c r="A32" t="s">
        <v>52</v>
      </c>
      <c r="C32" s="14">
        <f>C25-C31</f>
        <v>0</v>
      </c>
      <c r="D32" s="14">
        <f t="shared" ref="D32:AC32" si="4">D25-D31</f>
        <v>0</v>
      </c>
      <c r="E32" s="14">
        <f t="shared" si="4"/>
        <v>0</v>
      </c>
      <c r="F32" s="14">
        <f t="shared" si="4"/>
        <v>0</v>
      </c>
      <c r="G32" s="14">
        <f t="shared" si="4"/>
        <v>0</v>
      </c>
      <c r="H32" s="14">
        <f t="shared" si="4"/>
        <v>0</v>
      </c>
      <c r="I32" s="14">
        <f t="shared" si="4"/>
        <v>0</v>
      </c>
      <c r="J32" s="14">
        <f t="shared" si="4"/>
        <v>0</v>
      </c>
      <c r="K32" s="14">
        <f t="shared" si="4"/>
        <v>0</v>
      </c>
      <c r="L32" s="14">
        <f t="shared" si="4"/>
        <v>0</v>
      </c>
      <c r="M32" s="14">
        <f t="shared" si="4"/>
        <v>0</v>
      </c>
      <c r="N32" s="14">
        <f t="shared" si="4"/>
        <v>0</v>
      </c>
      <c r="O32" s="14">
        <f t="shared" si="4"/>
        <v>0</v>
      </c>
      <c r="P32" s="14">
        <f t="shared" si="4"/>
        <v>0</v>
      </c>
      <c r="Q32" s="14">
        <f t="shared" si="4"/>
        <v>0</v>
      </c>
      <c r="R32" s="14">
        <f t="shared" si="4"/>
        <v>0</v>
      </c>
      <c r="S32" s="14">
        <f t="shared" si="4"/>
        <v>0</v>
      </c>
      <c r="T32" s="14">
        <f t="shared" si="4"/>
        <v>0</v>
      </c>
      <c r="U32" s="14">
        <f t="shared" si="4"/>
        <v>0</v>
      </c>
      <c r="V32" s="14">
        <f t="shared" si="4"/>
        <v>0</v>
      </c>
      <c r="W32" s="14">
        <f t="shared" si="4"/>
        <v>0</v>
      </c>
      <c r="X32" s="14">
        <f t="shared" si="4"/>
        <v>0</v>
      </c>
      <c r="Y32" s="14">
        <f t="shared" si="4"/>
        <v>0</v>
      </c>
      <c r="Z32" s="14">
        <f t="shared" si="4"/>
        <v>0</v>
      </c>
      <c r="AA32" s="14">
        <f t="shared" si="4"/>
        <v>0</v>
      </c>
      <c r="AB32" s="14">
        <f t="shared" si="4"/>
        <v>0</v>
      </c>
      <c r="AC32" s="14">
        <f t="shared" si="4"/>
        <v>0</v>
      </c>
    </row>
    <row r="33" spans="1:29" ht="14.65" thickBot="1" x14ac:dyDescent="0.5">
      <c r="A33" t="s">
        <v>53</v>
      </c>
      <c r="C33" s="9">
        <f>C25-SUM(C27:C30)</f>
        <v>0</v>
      </c>
      <c r="D33" s="9">
        <f>C33+D32</f>
        <v>0</v>
      </c>
      <c r="E33" s="9">
        <f t="shared" ref="E33:AC33" si="5">D33+E32</f>
        <v>0</v>
      </c>
      <c r="F33" s="9">
        <f t="shared" si="5"/>
        <v>0</v>
      </c>
      <c r="G33" s="9">
        <f t="shared" si="5"/>
        <v>0</v>
      </c>
      <c r="H33" s="9">
        <f t="shared" si="5"/>
        <v>0</v>
      </c>
      <c r="I33" s="9">
        <f t="shared" si="5"/>
        <v>0</v>
      </c>
      <c r="J33" s="9">
        <f t="shared" si="5"/>
        <v>0</v>
      </c>
      <c r="K33" s="9">
        <f t="shared" si="5"/>
        <v>0</v>
      </c>
      <c r="L33" s="9">
        <f t="shared" si="5"/>
        <v>0</v>
      </c>
      <c r="M33" s="9">
        <f t="shared" si="5"/>
        <v>0</v>
      </c>
      <c r="N33" s="9">
        <f t="shared" si="5"/>
        <v>0</v>
      </c>
      <c r="O33" s="9">
        <f t="shared" si="5"/>
        <v>0</v>
      </c>
      <c r="P33" s="9">
        <f t="shared" si="5"/>
        <v>0</v>
      </c>
      <c r="Q33" s="9">
        <f t="shared" si="5"/>
        <v>0</v>
      </c>
      <c r="R33" s="9">
        <f t="shared" si="5"/>
        <v>0</v>
      </c>
      <c r="S33" s="9">
        <f t="shared" si="5"/>
        <v>0</v>
      </c>
      <c r="T33" s="9">
        <f t="shared" si="5"/>
        <v>0</v>
      </c>
      <c r="U33" s="9">
        <f t="shared" si="5"/>
        <v>0</v>
      </c>
      <c r="V33" s="9">
        <f t="shared" si="5"/>
        <v>0</v>
      </c>
      <c r="W33" s="9">
        <f t="shared" si="5"/>
        <v>0</v>
      </c>
      <c r="X33" s="9">
        <f t="shared" si="5"/>
        <v>0</v>
      </c>
      <c r="Y33" s="9">
        <f t="shared" si="5"/>
        <v>0</v>
      </c>
      <c r="Z33" s="9">
        <f t="shared" si="5"/>
        <v>0</v>
      </c>
      <c r="AA33" s="9">
        <f t="shared" si="5"/>
        <v>0</v>
      </c>
      <c r="AB33" s="9">
        <f t="shared" si="5"/>
        <v>0</v>
      </c>
      <c r="AC33" s="9">
        <f t="shared" si="5"/>
        <v>0</v>
      </c>
    </row>
    <row r="34" spans="1:29" ht="14.65" thickTop="1" x14ac:dyDescent="0.45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4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F3A5-F7A2-4DF0-AB29-F22629F6A252}">
  <dimension ref="A1:AJ50"/>
  <sheetViews>
    <sheetView topLeftCell="A7" workbookViewId="0">
      <selection activeCell="B30" sqref="B30"/>
    </sheetView>
  </sheetViews>
  <sheetFormatPr defaultRowHeight="14.25" x14ac:dyDescent="0.45"/>
  <cols>
    <col min="1" max="1" width="26.86328125" bestFit="1" customWidth="1"/>
    <col min="2" max="2" width="11.3984375" bestFit="1" customWidth="1"/>
    <col min="3" max="3" width="11.1328125" bestFit="1" customWidth="1"/>
    <col min="4" max="4" width="9.86328125" bestFit="1" customWidth="1"/>
    <col min="5" max="5" width="11.1328125" bestFit="1" customWidth="1"/>
    <col min="6" max="31" width="9" bestFit="1" customWidth="1"/>
    <col min="34" max="34" width="12.59765625" bestFit="1" customWidth="1"/>
    <col min="35" max="35" width="12.265625" bestFit="1" customWidth="1"/>
  </cols>
  <sheetData>
    <row r="1" spans="1:36" x14ac:dyDescent="0.45">
      <c r="A1" t="s">
        <v>39</v>
      </c>
    </row>
    <row r="2" spans="1:36" x14ac:dyDescent="0.45">
      <c r="A2" t="s">
        <v>40</v>
      </c>
    </row>
    <row r="4" spans="1:36" x14ac:dyDescent="0.45">
      <c r="A4" t="s">
        <v>0</v>
      </c>
      <c r="B4">
        <f>+'Cash Flow'!B5</f>
        <v>0</v>
      </c>
    </row>
    <row r="5" spans="1:36" x14ac:dyDescent="0.45">
      <c r="A5" t="s">
        <v>1</v>
      </c>
      <c r="B5">
        <f>+'Cash Flow'!B6</f>
        <v>0</v>
      </c>
    </row>
    <row r="6" spans="1:36" x14ac:dyDescent="0.45">
      <c r="A6" t="s">
        <v>2</v>
      </c>
      <c r="B6" s="1">
        <f>+'Cash Flow'!B8</f>
        <v>45078</v>
      </c>
    </row>
    <row r="7" spans="1:36" x14ac:dyDescent="0.45">
      <c r="A7" t="s">
        <v>41</v>
      </c>
      <c r="B7">
        <f>+'Cash Flow'!B9</f>
        <v>0</v>
      </c>
    </row>
    <row r="8" spans="1:36" x14ac:dyDescent="0.45">
      <c r="A8" t="s">
        <v>42</v>
      </c>
      <c r="B8">
        <f>+'Cash Flow'!B10</f>
        <v>0</v>
      </c>
      <c r="AH8" s="10" t="s">
        <v>44</v>
      </c>
      <c r="AI8" s="4"/>
    </row>
    <row r="9" spans="1:36" x14ac:dyDescent="0.45">
      <c r="AH9" s="11">
        <f>(+E10)</f>
        <v>45078</v>
      </c>
      <c r="AI9" s="4"/>
    </row>
    <row r="10" spans="1:36" x14ac:dyDescent="0.45">
      <c r="A10" t="s">
        <v>3</v>
      </c>
      <c r="B10" s="12" t="s">
        <v>5</v>
      </c>
      <c r="C10" s="12" t="s">
        <v>6</v>
      </c>
      <c r="D10" s="12" t="s">
        <v>7</v>
      </c>
      <c r="E10" s="13">
        <f>+'Cash Flow'!B8</f>
        <v>45078</v>
      </c>
      <c r="F10" s="13">
        <f>EDATE(E10,1)</f>
        <v>45108</v>
      </c>
      <c r="G10" s="13">
        <f t="shared" ref="G10:AE10" si="0">EDATE(F10,1)</f>
        <v>45139</v>
      </c>
      <c r="H10" s="13">
        <f t="shared" si="0"/>
        <v>45170</v>
      </c>
      <c r="I10" s="13">
        <f t="shared" si="0"/>
        <v>45200</v>
      </c>
      <c r="J10" s="13">
        <f t="shared" si="0"/>
        <v>45231</v>
      </c>
      <c r="K10" s="13">
        <f t="shared" si="0"/>
        <v>45261</v>
      </c>
      <c r="L10" s="13">
        <f t="shared" si="0"/>
        <v>45292</v>
      </c>
      <c r="M10" s="13">
        <f t="shared" si="0"/>
        <v>45323</v>
      </c>
      <c r="N10" s="13">
        <f t="shared" si="0"/>
        <v>45352</v>
      </c>
      <c r="O10" s="13">
        <f t="shared" si="0"/>
        <v>45383</v>
      </c>
      <c r="P10" s="13">
        <f t="shared" si="0"/>
        <v>45413</v>
      </c>
      <c r="Q10" s="13">
        <f t="shared" si="0"/>
        <v>45444</v>
      </c>
      <c r="R10" s="13">
        <f t="shared" si="0"/>
        <v>45474</v>
      </c>
      <c r="S10" s="13">
        <f t="shared" si="0"/>
        <v>45505</v>
      </c>
      <c r="T10" s="13">
        <f t="shared" si="0"/>
        <v>45536</v>
      </c>
      <c r="U10" s="13">
        <f t="shared" si="0"/>
        <v>45566</v>
      </c>
      <c r="V10" s="13">
        <f t="shared" si="0"/>
        <v>45597</v>
      </c>
      <c r="W10" s="13">
        <f t="shared" si="0"/>
        <v>45627</v>
      </c>
      <c r="X10" s="13">
        <f t="shared" si="0"/>
        <v>45658</v>
      </c>
      <c r="Y10" s="13">
        <f t="shared" si="0"/>
        <v>45689</v>
      </c>
      <c r="Z10" s="13">
        <f t="shared" si="0"/>
        <v>45717</v>
      </c>
      <c r="AA10" s="13">
        <f t="shared" si="0"/>
        <v>45748</v>
      </c>
      <c r="AB10" s="13">
        <f t="shared" si="0"/>
        <v>45778</v>
      </c>
      <c r="AC10" s="13">
        <f t="shared" si="0"/>
        <v>45809</v>
      </c>
      <c r="AD10" s="13">
        <f t="shared" si="0"/>
        <v>45839</v>
      </c>
      <c r="AE10" s="13">
        <f t="shared" si="0"/>
        <v>45870</v>
      </c>
      <c r="AH10" s="11">
        <f>+AE10</f>
        <v>45870</v>
      </c>
      <c r="AI10" s="11" t="s">
        <v>7</v>
      </c>
    </row>
    <row r="12" spans="1:36" x14ac:dyDescent="0.45">
      <c r="A12" t="s">
        <v>8</v>
      </c>
      <c r="B12" s="8">
        <v>0</v>
      </c>
      <c r="C12" s="8">
        <v>0</v>
      </c>
      <c r="D12" s="7">
        <f>+B12-C12</f>
        <v>0</v>
      </c>
      <c r="E12" s="8"/>
      <c r="F12" s="8"/>
      <c r="G12" s="8"/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7"/>
      <c r="AG12" s="7"/>
      <c r="AH12" s="7">
        <f>SUM(E12:AG12)</f>
        <v>0</v>
      </c>
      <c r="AI12" s="7">
        <f>D12-AH12</f>
        <v>0</v>
      </c>
      <c r="AJ12" s="7"/>
    </row>
    <row r="13" spans="1:36" x14ac:dyDescent="0.4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x14ac:dyDescent="0.45">
      <c r="A14" t="s">
        <v>9</v>
      </c>
      <c r="B14" s="8">
        <v>0</v>
      </c>
      <c r="C14" s="8">
        <v>0</v>
      </c>
      <c r="D14" s="7">
        <f t="shared" ref="D14:D47" si="1">+B14-C14</f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7"/>
      <c r="AG14" s="7"/>
      <c r="AH14" s="7">
        <f t="shared" ref="AH14:AH47" si="2">SUM(E14:AG14)</f>
        <v>0</v>
      </c>
      <c r="AI14" s="7">
        <f>D14-AH14</f>
        <v>0</v>
      </c>
      <c r="AJ14" s="7"/>
    </row>
    <row r="15" spans="1:36" x14ac:dyDescent="0.45">
      <c r="A15" t="s">
        <v>10</v>
      </c>
      <c r="B15" s="8">
        <v>0</v>
      </c>
      <c r="C15" s="8">
        <v>0</v>
      </c>
      <c r="D15" s="7">
        <f t="shared" si="1"/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7"/>
      <c r="AG15" s="7"/>
      <c r="AH15" s="7">
        <f t="shared" si="2"/>
        <v>0</v>
      </c>
      <c r="AI15" s="7">
        <f>D15-AH15</f>
        <v>0</v>
      </c>
      <c r="AJ15" s="7"/>
    </row>
    <row r="16" spans="1:36" x14ac:dyDescent="0.45">
      <c r="A16" t="s">
        <v>11</v>
      </c>
      <c r="B16" s="8">
        <v>0</v>
      </c>
      <c r="C16" s="8">
        <v>0</v>
      </c>
      <c r="D16" s="7">
        <f t="shared" si="1"/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7"/>
      <c r="AG16" s="7"/>
      <c r="AH16" s="7">
        <f t="shared" si="2"/>
        <v>0</v>
      </c>
      <c r="AI16" s="7">
        <f>D16-AH16</f>
        <v>0</v>
      </c>
      <c r="AJ16" s="7"/>
    </row>
    <row r="17" spans="1:36" x14ac:dyDescent="0.45">
      <c r="A17" t="s">
        <v>12</v>
      </c>
      <c r="B17" s="8">
        <v>0</v>
      </c>
      <c r="C17" s="8">
        <v>0</v>
      </c>
      <c r="D17" s="7">
        <f t="shared" si="1"/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7"/>
      <c r="AG17" s="7"/>
      <c r="AH17" s="7">
        <f t="shared" si="2"/>
        <v>0</v>
      </c>
      <c r="AI17" s="7">
        <f>D17-AH17</f>
        <v>0</v>
      </c>
      <c r="AJ17" s="7"/>
    </row>
    <row r="18" spans="1:36" x14ac:dyDescent="0.4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45">
      <c r="A19" t="s">
        <v>13</v>
      </c>
      <c r="B19" s="8">
        <v>0</v>
      </c>
      <c r="C19" s="8">
        <v>0</v>
      </c>
      <c r="D19" s="7">
        <f t="shared" si="1"/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7"/>
      <c r="AG19" s="7"/>
      <c r="AH19" s="7">
        <f t="shared" si="2"/>
        <v>0</v>
      </c>
      <c r="AI19" s="7">
        <f>D19-AH19</f>
        <v>0</v>
      </c>
      <c r="AJ19" s="7"/>
    </row>
    <row r="20" spans="1:36" x14ac:dyDescent="0.45">
      <c r="A20" t="s">
        <v>14</v>
      </c>
      <c r="B20" s="8">
        <v>0</v>
      </c>
      <c r="C20" s="8">
        <v>0</v>
      </c>
      <c r="D20" s="7">
        <f t="shared" si="1"/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7"/>
      <c r="AG20" s="7"/>
      <c r="AH20" s="7">
        <f t="shared" si="2"/>
        <v>0</v>
      </c>
      <c r="AI20" s="7">
        <f>D20-AH20</f>
        <v>0</v>
      </c>
      <c r="AJ20" s="7"/>
    </row>
    <row r="21" spans="1:36" x14ac:dyDescent="0.45">
      <c r="A21" t="s">
        <v>15</v>
      </c>
      <c r="B21" s="8">
        <v>0</v>
      </c>
      <c r="C21" s="8">
        <v>0</v>
      </c>
      <c r="D21" s="7">
        <f t="shared" si="1"/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7"/>
      <c r="AG21" s="7"/>
      <c r="AH21" s="7">
        <f t="shared" si="2"/>
        <v>0</v>
      </c>
      <c r="AI21" s="7">
        <f>D21-AH21</f>
        <v>0</v>
      </c>
      <c r="AJ21" s="7"/>
    </row>
    <row r="22" spans="1:36" x14ac:dyDescent="0.45">
      <c r="A22" t="s">
        <v>16</v>
      </c>
      <c r="B22" s="8">
        <v>0</v>
      </c>
      <c r="C22" s="8">
        <v>0</v>
      </c>
      <c r="D22" s="7">
        <f t="shared" si="1"/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7"/>
      <c r="AG22" s="7"/>
      <c r="AH22" s="7">
        <f t="shared" si="2"/>
        <v>0</v>
      </c>
      <c r="AI22" s="7">
        <f>D22-AH22</f>
        <v>0</v>
      </c>
      <c r="AJ22" s="7"/>
    </row>
    <row r="23" spans="1:36" x14ac:dyDescent="0.45">
      <c r="A23" t="s">
        <v>17</v>
      </c>
      <c r="B23" s="8">
        <v>0</v>
      </c>
      <c r="C23" s="8">
        <v>0</v>
      </c>
      <c r="D23" s="7">
        <f t="shared" si="1"/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7"/>
      <c r="AG23" s="7"/>
      <c r="AH23" s="7">
        <f t="shared" si="2"/>
        <v>0</v>
      </c>
      <c r="AI23" s="7">
        <f>D23-AH23</f>
        <v>0</v>
      </c>
      <c r="AJ23" s="7"/>
    </row>
    <row r="24" spans="1:36" x14ac:dyDescent="0.4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45">
      <c r="A25" t="s">
        <v>18</v>
      </c>
      <c r="B25" s="8">
        <v>0</v>
      </c>
      <c r="C25" s="8">
        <v>0</v>
      </c>
      <c r="D25" s="7">
        <f t="shared" si="1"/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7"/>
      <c r="AG25" s="7"/>
      <c r="AH25" s="7">
        <f t="shared" si="2"/>
        <v>0</v>
      </c>
      <c r="AI25" s="7">
        <f>D25-AH25</f>
        <v>0</v>
      </c>
      <c r="AJ25" s="7"/>
    </row>
    <row r="26" spans="1:36" x14ac:dyDescent="0.45">
      <c r="A26" t="s">
        <v>19</v>
      </c>
      <c r="B26" s="8">
        <v>0</v>
      </c>
      <c r="C26" s="8">
        <v>0</v>
      </c>
      <c r="D26" s="7">
        <f t="shared" si="1"/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7"/>
      <c r="AG26" s="7"/>
      <c r="AH26" s="7">
        <f t="shared" si="2"/>
        <v>0</v>
      </c>
      <c r="AI26" s="7">
        <f>D26-AH26</f>
        <v>0</v>
      </c>
      <c r="AJ26" s="7"/>
    </row>
    <row r="27" spans="1:36" x14ac:dyDescent="0.45">
      <c r="A27" t="s">
        <v>20</v>
      </c>
      <c r="B27" s="8">
        <v>0</v>
      </c>
      <c r="C27" s="8">
        <v>0</v>
      </c>
      <c r="D27" s="7">
        <f t="shared" si="1"/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7"/>
      <c r="AG27" s="7"/>
      <c r="AH27" s="7">
        <f t="shared" si="2"/>
        <v>0</v>
      </c>
      <c r="AI27" s="7">
        <f>D27-AH27</f>
        <v>0</v>
      </c>
      <c r="AJ27" s="7"/>
    </row>
    <row r="28" spans="1:36" x14ac:dyDescent="0.45">
      <c r="A28" t="s">
        <v>21</v>
      </c>
      <c r="B28" s="8">
        <v>0</v>
      </c>
      <c r="C28" s="8">
        <v>0</v>
      </c>
      <c r="D28" s="7">
        <f t="shared" si="1"/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7"/>
      <c r="AG28" s="7"/>
      <c r="AH28" s="7">
        <f t="shared" si="2"/>
        <v>0</v>
      </c>
      <c r="AI28" s="7">
        <f>D28-AH28</f>
        <v>0</v>
      </c>
      <c r="AJ28" s="7"/>
    </row>
    <row r="29" spans="1:36" x14ac:dyDescent="0.4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45">
      <c r="A30" t="s">
        <v>22</v>
      </c>
      <c r="B30" s="8">
        <v>0</v>
      </c>
      <c r="C30" s="8">
        <v>0</v>
      </c>
      <c r="D30" s="7">
        <f t="shared" si="1"/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7"/>
      <c r="AG30" s="7"/>
      <c r="AH30" s="7">
        <f t="shared" si="2"/>
        <v>0</v>
      </c>
      <c r="AI30" s="7">
        <f>D30-AH30</f>
        <v>0</v>
      </c>
      <c r="AJ30" s="7"/>
    </row>
    <row r="31" spans="1:36" x14ac:dyDescent="0.45">
      <c r="A31" t="s">
        <v>23</v>
      </c>
      <c r="B31" s="8">
        <v>0</v>
      </c>
      <c r="C31" s="8">
        <v>0</v>
      </c>
      <c r="D31" s="7">
        <f t="shared" si="1"/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7"/>
      <c r="AG31" s="7"/>
      <c r="AH31" s="7">
        <f t="shared" si="2"/>
        <v>0</v>
      </c>
      <c r="AI31" s="7">
        <f>D31-AH31</f>
        <v>0</v>
      </c>
      <c r="AJ31" s="7"/>
    </row>
    <row r="32" spans="1:36" x14ac:dyDescent="0.4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45">
      <c r="A33" t="s">
        <v>24</v>
      </c>
      <c r="B33" s="8">
        <v>0</v>
      </c>
      <c r="C33" s="8">
        <v>0</v>
      </c>
      <c r="D33" s="7">
        <f t="shared" si="1"/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7"/>
      <c r="AG33" s="7"/>
      <c r="AH33" s="7">
        <f t="shared" si="2"/>
        <v>0</v>
      </c>
      <c r="AI33" s="7">
        <f t="shared" ref="AI33:AI45" si="3">D33-AH33</f>
        <v>0</v>
      </c>
      <c r="AJ33" s="7"/>
    </row>
    <row r="34" spans="1:36" x14ac:dyDescent="0.45">
      <c r="A34" t="s">
        <v>25</v>
      </c>
      <c r="B34" s="8">
        <v>0</v>
      </c>
      <c r="C34" s="8">
        <v>0</v>
      </c>
      <c r="D34" s="7">
        <f t="shared" si="1"/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7"/>
      <c r="AG34" s="7"/>
      <c r="AH34" s="7">
        <f t="shared" si="2"/>
        <v>0</v>
      </c>
      <c r="AI34" s="7">
        <f t="shared" si="3"/>
        <v>0</v>
      </c>
      <c r="AJ34" s="7"/>
    </row>
    <row r="35" spans="1:36" x14ac:dyDescent="0.45">
      <c r="A35" t="s">
        <v>26</v>
      </c>
      <c r="B35" s="8">
        <v>0</v>
      </c>
      <c r="C35" s="8">
        <v>0</v>
      </c>
      <c r="D35" s="7">
        <f t="shared" si="1"/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7"/>
      <c r="AG35" s="7"/>
      <c r="AH35" s="7">
        <f t="shared" si="2"/>
        <v>0</v>
      </c>
      <c r="AI35" s="7">
        <f t="shared" si="3"/>
        <v>0</v>
      </c>
      <c r="AJ35" s="7"/>
    </row>
    <row r="36" spans="1:36" x14ac:dyDescent="0.45">
      <c r="A36" t="s">
        <v>27</v>
      </c>
      <c r="B36" s="8">
        <v>0</v>
      </c>
      <c r="C36" s="8">
        <v>0</v>
      </c>
      <c r="D36" s="7">
        <f t="shared" si="1"/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7"/>
      <c r="AG36" s="7"/>
      <c r="AH36" s="7">
        <f t="shared" si="2"/>
        <v>0</v>
      </c>
      <c r="AI36" s="7">
        <f t="shared" si="3"/>
        <v>0</v>
      </c>
      <c r="AJ36" s="7"/>
    </row>
    <row r="37" spans="1:36" x14ac:dyDescent="0.45">
      <c r="A37" t="s">
        <v>28</v>
      </c>
      <c r="B37" s="8">
        <v>0</v>
      </c>
      <c r="C37" s="8">
        <v>0</v>
      </c>
      <c r="D37" s="7">
        <f t="shared" si="1"/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7"/>
      <c r="AG37" s="7"/>
      <c r="AH37" s="7">
        <f t="shared" si="2"/>
        <v>0</v>
      </c>
      <c r="AI37" s="7">
        <f t="shared" si="3"/>
        <v>0</v>
      </c>
      <c r="AJ37" s="7"/>
    </row>
    <row r="38" spans="1:36" x14ac:dyDescent="0.45">
      <c r="A38" t="s">
        <v>29</v>
      </c>
      <c r="B38" s="8">
        <v>0</v>
      </c>
      <c r="C38" s="8">
        <v>0</v>
      </c>
      <c r="D38" s="7">
        <f t="shared" si="1"/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7"/>
      <c r="AG38" s="7"/>
      <c r="AH38" s="7">
        <f t="shared" si="2"/>
        <v>0</v>
      </c>
      <c r="AI38" s="7">
        <f t="shared" si="3"/>
        <v>0</v>
      </c>
      <c r="AJ38" s="7"/>
    </row>
    <row r="39" spans="1:36" x14ac:dyDescent="0.45">
      <c r="A39" t="s">
        <v>30</v>
      </c>
      <c r="B39" s="8">
        <v>0</v>
      </c>
      <c r="C39" s="8">
        <v>0</v>
      </c>
      <c r="D39" s="7">
        <f t="shared" si="1"/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7"/>
      <c r="AG39" s="7"/>
      <c r="AH39" s="7">
        <f t="shared" si="2"/>
        <v>0</v>
      </c>
      <c r="AI39" s="7">
        <f t="shared" si="3"/>
        <v>0</v>
      </c>
      <c r="AJ39" s="7"/>
    </row>
    <row r="40" spans="1:36" x14ac:dyDescent="0.45">
      <c r="A40" t="s">
        <v>31</v>
      </c>
      <c r="B40" s="8">
        <v>0</v>
      </c>
      <c r="C40" s="8">
        <v>0</v>
      </c>
      <c r="D40" s="7">
        <f t="shared" si="1"/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7"/>
      <c r="AG40" s="7"/>
      <c r="AH40" s="7">
        <f t="shared" si="2"/>
        <v>0</v>
      </c>
      <c r="AI40" s="7">
        <f t="shared" si="3"/>
        <v>0</v>
      </c>
      <c r="AJ40" s="7"/>
    </row>
    <row r="41" spans="1:36" x14ac:dyDescent="0.45">
      <c r="A41" t="s">
        <v>32</v>
      </c>
      <c r="B41" s="8">
        <v>0</v>
      </c>
      <c r="C41" s="8">
        <v>0</v>
      </c>
      <c r="D41" s="7">
        <f t="shared" si="1"/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7"/>
      <c r="AG41" s="7"/>
      <c r="AH41" s="7">
        <f t="shared" si="2"/>
        <v>0</v>
      </c>
      <c r="AI41" s="7">
        <f t="shared" si="3"/>
        <v>0</v>
      </c>
      <c r="AJ41" s="7"/>
    </row>
    <row r="42" spans="1:36" x14ac:dyDescent="0.45">
      <c r="A42" t="s">
        <v>33</v>
      </c>
      <c r="B42" s="8">
        <v>0</v>
      </c>
      <c r="C42" s="8">
        <v>0</v>
      </c>
      <c r="D42" s="7">
        <f t="shared" si="1"/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7"/>
      <c r="AG42" s="7"/>
      <c r="AH42" s="7">
        <f t="shared" si="2"/>
        <v>0</v>
      </c>
      <c r="AI42" s="7">
        <f t="shared" si="3"/>
        <v>0</v>
      </c>
      <c r="AJ42" s="7"/>
    </row>
    <row r="43" spans="1:36" x14ac:dyDescent="0.45">
      <c r="A43" t="s">
        <v>34</v>
      </c>
      <c r="B43" s="8">
        <v>0</v>
      </c>
      <c r="C43" s="8">
        <v>0</v>
      </c>
      <c r="D43" s="7">
        <f t="shared" si="1"/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7"/>
      <c r="AG43" s="7"/>
      <c r="AH43" s="7">
        <f t="shared" si="2"/>
        <v>0</v>
      </c>
      <c r="AI43" s="7">
        <f t="shared" si="3"/>
        <v>0</v>
      </c>
      <c r="AJ43" s="7"/>
    </row>
    <row r="44" spans="1:36" x14ac:dyDescent="0.45">
      <c r="A44" t="s">
        <v>35</v>
      </c>
      <c r="B44" s="8">
        <v>0</v>
      </c>
      <c r="C44" s="8">
        <v>0</v>
      </c>
      <c r="D44" s="7">
        <f t="shared" si="1"/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7"/>
      <c r="AG44" s="7"/>
      <c r="AH44" s="7">
        <f t="shared" si="2"/>
        <v>0</v>
      </c>
      <c r="AI44" s="7">
        <f t="shared" si="3"/>
        <v>0</v>
      </c>
      <c r="AJ44" s="7"/>
    </row>
    <row r="45" spans="1:36" x14ac:dyDescent="0.45">
      <c r="A45" t="s">
        <v>36</v>
      </c>
      <c r="B45" s="8">
        <v>0</v>
      </c>
      <c r="C45" s="8">
        <v>0</v>
      </c>
      <c r="D45" s="7">
        <f t="shared" si="1"/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7"/>
      <c r="AG45" s="7"/>
      <c r="AH45" s="7">
        <f t="shared" si="2"/>
        <v>0</v>
      </c>
      <c r="AI45" s="7">
        <f t="shared" si="3"/>
        <v>0</v>
      </c>
      <c r="AJ45" s="7"/>
    </row>
    <row r="46" spans="1:36" x14ac:dyDescent="0.4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45">
      <c r="A47" t="s">
        <v>37</v>
      </c>
      <c r="B47" s="8">
        <v>0</v>
      </c>
      <c r="C47" s="8">
        <v>0</v>
      </c>
      <c r="D47" s="7">
        <f t="shared" si="1"/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7"/>
      <c r="AG47" s="7"/>
      <c r="AH47" s="7">
        <f t="shared" si="2"/>
        <v>0</v>
      </c>
      <c r="AI47" s="7">
        <f>D47-AH47</f>
        <v>0</v>
      </c>
      <c r="AJ47" s="7"/>
    </row>
    <row r="48" spans="1:36" x14ac:dyDescent="0.4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4.65" thickBot="1" x14ac:dyDescent="0.5">
      <c r="A49" t="s">
        <v>38</v>
      </c>
      <c r="B49" s="9">
        <f>SUM(B12:B48)</f>
        <v>0</v>
      </c>
      <c r="C49" s="9">
        <f>SUM(C12:C48)</f>
        <v>0</v>
      </c>
      <c r="D49" s="9">
        <f>SUM(D12:D48)</f>
        <v>0</v>
      </c>
      <c r="E49" s="9">
        <f t="shared" ref="E49:AE49" si="4">SUM(E12:E48)</f>
        <v>0</v>
      </c>
      <c r="F49" s="9">
        <f t="shared" si="4"/>
        <v>0</v>
      </c>
      <c r="G49" s="9">
        <f t="shared" si="4"/>
        <v>0</v>
      </c>
      <c r="H49" s="9">
        <f t="shared" si="4"/>
        <v>0</v>
      </c>
      <c r="I49" s="9">
        <f t="shared" si="4"/>
        <v>0</v>
      </c>
      <c r="J49" s="9">
        <f t="shared" si="4"/>
        <v>0</v>
      </c>
      <c r="K49" s="9">
        <f t="shared" si="4"/>
        <v>0</v>
      </c>
      <c r="L49" s="9">
        <f t="shared" si="4"/>
        <v>0</v>
      </c>
      <c r="M49" s="9">
        <f t="shared" si="4"/>
        <v>0</v>
      </c>
      <c r="N49" s="9">
        <f t="shared" si="4"/>
        <v>0</v>
      </c>
      <c r="O49" s="9">
        <f t="shared" si="4"/>
        <v>0</v>
      </c>
      <c r="P49" s="9">
        <f t="shared" si="4"/>
        <v>0</v>
      </c>
      <c r="Q49" s="9">
        <f t="shared" si="4"/>
        <v>0</v>
      </c>
      <c r="R49" s="9">
        <f t="shared" si="4"/>
        <v>0</v>
      </c>
      <c r="S49" s="9">
        <f t="shared" si="4"/>
        <v>0</v>
      </c>
      <c r="T49" s="9">
        <f t="shared" si="4"/>
        <v>0</v>
      </c>
      <c r="U49" s="9">
        <f t="shared" si="4"/>
        <v>0</v>
      </c>
      <c r="V49" s="9">
        <f t="shared" si="4"/>
        <v>0</v>
      </c>
      <c r="W49" s="9">
        <f t="shared" si="4"/>
        <v>0</v>
      </c>
      <c r="X49" s="9">
        <f t="shared" si="4"/>
        <v>0</v>
      </c>
      <c r="Y49" s="9">
        <f t="shared" si="4"/>
        <v>0</v>
      </c>
      <c r="Z49" s="9">
        <f t="shared" si="4"/>
        <v>0</v>
      </c>
      <c r="AA49" s="9">
        <f t="shared" si="4"/>
        <v>0</v>
      </c>
      <c r="AB49" s="9">
        <f t="shared" si="4"/>
        <v>0</v>
      </c>
      <c r="AC49" s="9">
        <f t="shared" si="4"/>
        <v>0</v>
      </c>
      <c r="AD49" s="9">
        <f t="shared" si="4"/>
        <v>0</v>
      </c>
      <c r="AE49" s="9">
        <f t="shared" si="4"/>
        <v>0</v>
      </c>
      <c r="AF49" s="7"/>
      <c r="AG49" s="7"/>
      <c r="AH49" s="9">
        <f t="shared" ref="AH49:AI49" si="5">SUM(AH12:AH48)</f>
        <v>0</v>
      </c>
      <c r="AI49" s="9">
        <f t="shared" si="5"/>
        <v>0</v>
      </c>
      <c r="AJ49" s="7"/>
    </row>
    <row r="50" spans="1:36" ht="14.65" thickTop="1" x14ac:dyDescent="0.4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6382-CBF3-463A-8BD0-1E261DBE2549}">
  <dimension ref="A1:B28"/>
  <sheetViews>
    <sheetView topLeftCell="A19" workbookViewId="0">
      <selection activeCell="H2" sqref="H2"/>
    </sheetView>
  </sheetViews>
  <sheetFormatPr defaultColWidth="9.1328125" defaultRowHeight="13.9" x14ac:dyDescent="0.4"/>
  <cols>
    <col min="1" max="1" width="21.59765625" style="18" customWidth="1"/>
    <col min="2" max="2" width="18.59765625" style="18" customWidth="1"/>
    <col min="3" max="16384" width="9.1328125" style="18"/>
  </cols>
  <sheetData>
    <row r="1" spans="1:2" ht="15" x14ac:dyDescent="0.4">
      <c r="A1" s="17" t="s">
        <v>62</v>
      </c>
    </row>
    <row r="4" spans="1:2" x14ac:dyDescent="0.4">
      <c r="A4" s="19" t="s">
        <v>58</v>
      </c>
    </row>
    <row r="6" spans="1:2" x14ac:dyDescent="0.4">
      <c r="A6" s="18" t="s">
        <v>83</v>
      </c>
    </row>
    <row r="8" spans="1:2" x14ac:dyDescent="0.4">
      <c r="A8" s="18" t="s">
        <v>84</v>
      </c>
    </row>
    <row r="10" spans="1:2" x14ac:dyDescent="0.4">
      <c r="A10" s="18" t="s">
        <v>59</v>
      </c>
    </row>
    <row r="12" spans="1:2" x14ac:dyDescent="0.4">
      <c r="A12" s="18" t="s">
        <v>85</v>
      </c>
    </row>
    <row r="13" spans="1:2" ht="21" customHeight="1" x14ac:dyDescent="0.4">
      <c r="B13" s="18" t="s">
        <v>60</v>
      </c>
    </row>
    <row r="15" spans="1:2" x14ac:dyDescent="0.4">
      <c r="A15" s="19" t="s">
        <v>61</v>
      </c>
    </row>
    <row r="17" spans="1:2" x14ac:dyDescent="0.4">
      <c r="A17" s="18" t="s">
        <v>69</v>
      </c>
    </row>
    <row r="18" spans="1:2" ht="21.75" customHeight="1" x14ac:dyDescent="0.4">
      <c r="B18" s="18" t="s">
        <v>70</v>
      </c>
    </row>
    <row r="19" spans="1:2" ht="23.25" customHeight="1" x14ac:dyDescent="0.4">
      <c r="B19" s="18" t="s">
        <v>71</v>
      </c>
    </row>
    <row r="21" spans="1:2" x14ac:dyDescent="0.4">
      <c r="A21" s="19" t="s">
        <v>72</v>
      </c>
    </row>
    <row r="23" spans="1:2" ht="16.5" customHeight="1" x14ac:dyDescent="0.4">
      <c r="A23" s="18" t="s">
        <v>73</v>
      </c>
      <c r="B23" s="21" t="s">
        <v>79</v>
      </c>
    </row>
    <row r="24" spans="1:2" ht="16.5" customHeight="1" x14ac:dyDescent="0.4">
      <c r="A24" s="18" t="s">
        <v>77</v>
      </c>
      <c r="B24" s="20" t="s">
        <v>79</v>
      </c>
    </row>
    <row r="25" spans="1:2" ht="16.5" customHeight="1" x14ac:dyDescent="0.4">
      <c r="A25" s="18" t="s">
        <v>78</v>
      </c>
      <c r="B25" s="20"/>
    </row>
    <row r="26" spans="1:2" ht="16.5" customHeight="1" x14ac:dyDescent="0.4">
      <c r="A26" s="18" t="s">
        <v>74</v>
      </c>
      <c r="B26" s="20"/>
    </row>
    <row r="27" spans="1:2" ht="16.5" customHeight="1" x14ac:dyDescent="0.4">
      <c r="A27" s="18" t="s">
        <v>75</v>
      </c>
      <c r="B27" s="20" t="s">
        <v>79</v>
      </c>
    </row>
    <row r="28" spans="1:2" ht="16.5" customHeight="1" x14ac:dyDescent="0.4">
      <c r="A28" s="18" t="s">
        <v>76</v>
      </c>
      <c r="B28" s="20" t="s">
        <v>79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2F8C-84B8-4EE6-8B95-85C58C826B21}">
  <dimension ref="A1:A25"/>
  <sheetViews>
    <sheetView workbookViewId="0">
      <selection activeCell="A16" sqref="A16"/>
    </sheetView>
  </sheetViews>
  <sheetFormatPr defaultColWidth="9.1328125" defaultRowHeight="13.9" x14ac:dyDescent="0.4"/>
  <cols>
    <col min="1" max="16384" width="9.1328125" style="18"/>
  </cols>
  <sheetData>
    <row r="1" spans="1:1" s="22" customFormat="1" ht="15" x14ac:dyDescent="0.4">
      <c r="A1" s="24" t="s">
        <v>56</v>
      </c>
    </row>
    <row r="2" spans="1:1" s="22" customFormat="1" x14ac:dyDescent="0.4"/>
    <row r="3" spans="1:1" s="22" customFormat="1" x14ac:dyDescent="0.4">
      <c r="A3" s="23" t="s">
        <v>57</v>
      </c>
    </row>
    <row r="4" spans="1:1" s="22" customFormat="1" ht="21" customHeight="1" x14ac:dyDescent="0.4">
      <c r="A4" s="22" t="s">
        <v>68</v>
      </c>
    </row>
    <row r="5" spans="1:1" s="22" customFormat="1" x14ac:dyDescent="0.4"/>
    <row r="6" spans="1:1" s="22" customFormat="1" ht="15.75" customHeight="1" x14ac:dyDescent="0.4">
      <c r="A6" s="23" t="s">
        <v>63</v>
      </c>
    </row>
    <row r="7" spans="1:1" s="22" customFormat="1" ht="21" customHeight="1" x14ac:dyDescent="0.4">
      <c r="A7" s="22" t="s">
        <v>64</v>
      </c>
    </row>
    <row r="8" spans="1:1" s="22" customFormat="1" ht="21" customHeight="1" x14ac:dyDescent="0.4">
      <c r="A8" s="22" t="s">
        <v>65</v>
      </c>
    </row>
    <row r="9" spans="1:1" s="22" customFormat="1" x14ac:dyDescent="0.4"/>
    <row r="10" spans="1:1" s="22" customFormat="1" ht="14.25" customHeight="1" x14ac:dyDescent="0.4">
      <c r="A10" s="23" t="s">
        <v>66</v>
      </c>
    </row>
    <row r="11" spans="1:1" s="22" customFormat="1" ht="21" customHeight="1" x14ac:dyDescent="0.4">
      <c r="A11" s="22" t="s">
        <v>87</v>
      </c>
    </row>
    <row r="12" spans="1:1" s="22" customFormat="1" x14ac:dyDescent="0.4"/>
    <row r="13" spans="1:1" s="22" customFormat="1" x14ac:dyDescent="0.4">
      <c r="A13" s="23" t="s">
        <v>67</v>
      </c>
    </row>
    <row r="14" spans="1:1" s="22" customFormat="1" ht="21" customHeight="1" x14ac:dyDescent="0.4">
      <c r="A14" s="22" t="s">
        <v>88</v>
      </c>
    </row>
    <row r="15" spans="1:1" s="22" customFormat="1" ht="21" customHeight="1" x14ac:dyDescent="0.4">
      <c r="A15" s="22" t="s">
        <v>89</v>
      </c>
    </row>
    <row r="16" spans="1:1" s="22" customFormat="1" ht="21" customHeight="1" x14ac:dyDescent="0.4">
      <c r="A16" s="22" t="s">
        <v>90</v>
      </c>
    </row>
    <row r="17" spans="1:1" s="22" customFormat="1" ht="21" customHeight="1" x14ac:dyDescent="0.4">
      <c r="A17" s="22" t="s">
        <v>82</v>
      </c>
    </row>
    <row r="18" spans="1:1" s="22" customFormat="1" x14ac:dyDescent="0.4"/>
    <row r="19" spans="1:1" s="22" customFormat="1" x14ac:dyDescent="0.4">
      <c r="A19" s="23" t="s">
        <v>80</v>
      </c>
    </row>
    <row r="20" spans="1:1" s="22" customFormat="1" ht="21" customHeight="1" x14ac:dyDescent="0.4">
      <c r="A20" s="22" t="s">
        <v>86</v>
      </c>
    </row>
    <row r="21" spans="1:1" s="22" customFormat="1" ht="21" customHeight="1" x14ac:dyDescent="0.4">
      <c r="A21" s="22" t="s">
        <v>81</v>
      </c>
    </row>
    <row r="22" spans="1:1" s="22" customFormat="1" x14ac:dyDescent="0.4"/>
    <row r="23" spans="1:1" s="22" customFormat="1" x14ac:dyDescent="0.4"/>
    <row r="24" spans="1:1" s="22" customFormat="1" x14ac:dyDescent="0.4"/>
    <row r="25" spans="1:1" s="22" customFormat="1" x14ac:dyDescent="0.4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</vt:lpstr>
      <vt:lpstr>Project Cost Projection</vt:lpstr>
      <vt:lpstr>Add'l Info 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Barker</dc:creator>
  <cp:lastModifiedBy>Kelly Bruce</cp:lastModifiedBy>
  <dcterms:created xsi:type="dcterms:W3CDTF">2021-02-01T15:47:24Z</dcterms:created>
  <dcterms:modified xsi:type="dcterms:W3CDTF">2023-06-09T17:23:13Z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